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使用ファイル\"/>
    </mc:Choice>
  </mc:AlternateContent>
  <bookViews>
    <workbookView xWindow="0" yWindow="0" windowWidth="12225" windowHeight="7785"/>
  </bookViews>
  <sheets>
    <sheet name="EX_16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G23" i="1"/>
  <c r="F23" i="1"/>
  <c r="H22" i="1"/>
  <c r="G22" i="1"/>
  <c r="F22" i="1"/>
  <c r="H21" i="1"/>
  <c r="G21" i="1"/>
  <c r="F21" i="1"/>
  <c r="H20" i="1"/>
  <c r="G20" i="1"/>
  <c r="F20" i="1"/>
  <c r="L19" i="1"/>
  <c r="M19" i="1" s="1"/>
  <c r="I19" i="1"/>
  <c r="K19" i="1" s="1"/>
  <c r="L18" i="1"/>
  <c r="M18" i="1" s="1"/>
  <c r="I18" i="1"/>
  <c r="K18" i="1" s="1"/>
  <c r="M17" i="1"/>
  <c r="L17" i="1"/>
  <c r="I17" i="1"/>
  <c r="K17" i="1" s="1"/>
  <c r="M16" i="1"/>
  <c r="L16" i="1"/>
  <c r="I16" i="1"/>
  <c r="K16" i="1" s="1"/>
  <c r="M15" i="1"/>
  <c r="L15" i="1"/>
  <c r="I15" i="1"/>
  <c r="J15" i="1" s="1"/>
  <c r="M14" i="1"/>
  <c r="L14" i="1"/>
  <c r="I14" i="1"/>
  <c r="K14" i="1" s="1"/>
  <c r="M13" i="1"/>
  <c r="L13" i="1"/>
  <c r="I13" i="1"/>
  <c r="K13" i="1" s="1"/>
  <c r="M12" i="1"/>
  <c r="L12" i="1"/>
  <c r="I12" i="1"/>
  <c r="K12" i="1" s="1"/>
  <c r="M11" i="1"/>
  <c r="L11" i="1"/>
  <c r="I11" i="1"/>
  <c r="K11" i="1" s="1"/>
  <c r="M10" i="1"/>
  <c r="L10" i="1"/>
  <c r="I10" i="1"/>
  <c r="K10" i="1" s="1"/>
  <c r="M9" i="1"/>
  <c r="L9" i="1"/>
  <c r="I9" i="1"/>
  <c r="K9" i="1" s="1"/>
  <c r="M8" i="1"/>
  <c r="L8" i="1"/>
  <c r="I8" i="1"/>
  <c r="K8" i="1" s="1"/>
  <c r="M7" i="1"/>
  <c r="L7" i="1"/>
  <c r="I7" i="1"/>
  <c r="J7" i="1" s="1"/>
  <c r="M6" i="1"/>
  <c r="L6" i="1"/>
  <c r="I6" i="1"/>
  <c r="K6" i="1" s="1"/>
  <c r="M5" i="1"/>
  <c r="L5" i="1"/>
  <c r="I5" i="1"/>
  <c r="J5" i="1" s="1"/>
  <c r="M4" i="1"/>
  <c r="L4" i="1"/>
  <c r="I4" i="1"/>
  <c r="J4" i="1" s="1"/>
  <c r="M3" i="1"/>
  <c r="L3" i="1"/>
  <c r="I3" i="1"/>
  <c r="K3" i="1" s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K4" i="1" l="1"/>
  <c r="K5" i="1"/>
  <c r="K7" i="1"/>
  <c r="K15" i="1"/>
  <c r="J3" i="1"/>
  <c r="J6" i="1"/>
  <c r="J8" i="1"/>
  <c r="J9" i="1"/>
  <c r="J10" i="1"/>
  <c r="J11" i="1"/>
  <c r="J12" i="1"/>
  <c r="J13" i="1"/>
  <c r="J14" i="1"/>
  <c r="J16" i="1"/>
  <c r="J17" i="1"/>
  <c r="J18" i="1"/>
  <c r="J19" i="1"/>
</calcChain>
</file>

<file path=xl/sharedStrings.xml><?xml version="1.0" encoding="utf-8"?>
<sst xmlns="http://schemas.openxmlformats.org/spreadsheetml/2006/main" count="78" uniqueCount="48">
  <si>
    <t>No.</t>
    <phoneticPr fontId="4"/>
  </si>
  <si>
    <t>氏名</t>
    <rPh sb="0" eb="2">
      <t>シメイ</t>
    </rPh>
    <phoneticPr fontId="4"/>
  </si>
  <si>
    <t>フリガナ</t>
    <phoneticPr fontId="4"/>
  </si>
  <si>
    <t>性別</t>
    <rPh sb="0" eb="2">
      <t>セイベツ</t>
    </rPh>
    <phoneticPr fontId="4"/>
  </si>
  <si>
    <t>クラス</t>
    <phoneticPr fontId="4"/>
  </si>
  <si>
    <t>ドーナッツ当て</t>
    <rPh sb="5" eb="6">
      <t>ア</t>
    </rPh>
    <phoneticPr fontId="4"/>
  </si>
  <si>
    <t>プレゼン評価</t>
    <rPh sb="4" eb="6">
      <t>ヒョウカ</t>
    </rPh>
    <phoneticPr fontId="4"/>
  </si>
  <si>
    <t>筆記テスト</t>
    <rPh sb="0" eb="2">
      <t>ヒッキ</t>
    </rPh>
    <phoneticPr fontId="4"/>
  </si>
  <si>
    <t>合計</t>
    <rPh sb="0" eb="2">
      <t>ゴウケイ</t>
    </rPh>
    <phoneticPr fontId="4"/>
  </si>
  <si>
    <t>順位</t>
    <rPh sb="0" eb="2">
      <t>ジュンイ</t>
    </rPh>
    <phoneticPr fontId="4"/>
  </si>
  <si>
    <t>得点率</t>
    <rPh sb="0" eb="2">
      <t>トクテン</t>
    </rPh>
    <rPh sb="2" eb="3">
      <t>リツ</t>
    </rPh>
    <phoneticPr fontId="4"/>
  </si>
  <si>
    <t>平均</t>
    <rPh sb="0" eb="2">
      <t>ヘイキン</t>
    </rPh>
    <phoneticPr fontId="4"/>
  </si>
  <si>
    <t>評価</t>
    <rPh sb="0" eb="2">
      <t>ヒョウカ</t>
    </rPh>
    <phoneticPr fontId="4"/>
  </si>
  <si>
    <t>鈴木　晴香</t>
    <rPh sb="0" eb="2">
      <t>スズキ</t>
    </rPh>
    <rPh sb="3" eb="5">
      <t>ハルカ</t>
    </rPh>
    <phoneticPr fontId="4"/>
  </si>
  <si>
    <t>女</t>
    <rPh sb="0" eb="1">
      <t>オンナ</t>
    </rPh>
    <phoneticPr fontId="4"/>
  </si>
  <si>
    <t>５組</t>
    <rPh sb="1" eb="2">
      <t>クミ</t>
    </rPh>
    <phoneticPr fontId="4"/>
  </si>
  <si>
    <t>評価基準表</t>
    <rPh sb="0" eb="2">
      <t>ヒョウカ</t>
    </rPh>
    <rPh sb="2" eb="4">
      <t>キジュン</t>
    </rPh>
    <rPh sb="4" eb="5">
      <t>ヒョウ</t>
    </rPh>
    <phoneticPr fontId="4"/>
  </si>
  <si>
    <t>斉藤　弘志</t>
    <rPh sb="0" eb="2">
      <t>サイトウ</t>
    </rPh>
    <rPh sb="3" eb="5">
      <t>ヒロシ</t>
    </rPh>
    <phoneticPr fontId="4"/>
  </si>
  <si>
    <t>男</t>
    <rPh sb="0" eb="1">
      <t>オトコ</t>
    </rPh>
    <phoneticPr fontId="4"/>
  </si>
  <si>
    <t>３組</t>
    <rPh sb="1" eb="2">
      <t>クミ</t>
    </rPh>
    <phoneticPr fontId="4"/>
  </si>
  <si>
    <t>渡辺　圭子</t>
    <rPh sb="0" eb="2">
      <t>ワタナベ</t>
    </rPh>
    <rPh sb="3" eb="5">
      <t>ケイコ</t>
    </rPh>
    <phoneticPr fontId="4"/>
  </si>
  <si>
    <t>１組</t>
    <rPh sb="1" eb="2">
      <t>クミ</t>
    </rPh>
    <phoneticPr fontId="4"/>
  </si>
  <si>
    <t>以上</t>
    <rPh sb="0" eb="2">
      <t>イジョウ</t>
    </rPh>
    <phoneticPr fontId="4"/>
  </si>
  <si>
    <t>C</t>
    <phoneticPr fontId="4"/>
  </si>
  <si>
    <t>西村　良子</t>
    <rPh sb="0" eb="2">
      <t>ニシムラ</t>
    </rPh>
    <rPh sb="3" eb="5">
      <t>ヨシコ</t>
    </rPh>
    <phoneticPr fontId="4"/>
  </si>
  <si>
    <t>２組</t>
    <rPh sb="1" eb="2">
      <t>クミ</t>
    </rPh>
    <phoneticPr fontId="4"/>
  </si>
  <si>
    <t>B</t>
    <phoneticPr fontId="4"/>
  </si>
  <si>
    <t>山田　三郎</t>
    <rPh sb="0" eb="2">
      <t>ヤマダ</t>
    </rPh>
    <rPh sb="3" eb="5">
      <t>サブロウ</t>
    </rPh>
    <phoneticPr fontId="4"/>
  </si>
  <si>
    <t>A</t>
    <phoneticPr fontId="4"/>
  </si>
  <si>
    <t>吉本　隆</t>
    <rPh sb="0" eb="2">
      <t>ヨシモト</t>
    </rPh>
    <rPh sb="3" eb="4">
      <t>タカシ</t>
    </rPh>
    <phoneticPr fontId="4"/>
  </si>
  <si>
    <t>４組</t>
    <rPh sb="1" eb="2">
      <t>クミ</t>
    </rPh>
    <phoneticPr fontId="4"/>
  </si>
  <si>
    <t>小山田　実</t>
    <rPh sb="0" eb="3">
      <t>オヤマダ</t>
    </rPh>
    <rPh sb="4" eb="5">
      <t>ミノル</t>
    </rPh>
    <phoneticPr fontId="4"/>
  </si>
  <si>
    <t>佐伯　美歩</t>
    <rPh sb="0" eb="2">
      <t>サエキ</t>
    </rPh>
    <rPh sb="3" eb="5">
      <t>ミホ</t>
    </rPh>
    <phoneticPr fontId="4"/>
  </si>
  <si>
    <t>2組</t>
    <rPh sb="1" eb="2">
      <t>クミ</t>
    </rPh>
    <phoneticPr fontId="4"/>
  </si>
  <si>
    <t>佐藤　恵美</t>
    <rPh sb="0" eb="2">
      <t>サトウ</t>
    </rPh>
    <rPh sb="3" eb="5">
      <t>メグミ</t>
    </rPh>
    <phoneticPr fontId="4"/>
  </si>
  <si>
    <t>1組</t>
    <rPh sb="1" eb="2">
      <t>クミ</t>
    </rPh>
    <phoneticPr fontId="4"/>
  </si>
  <si>
    <t>足立　優花</t>
    <rPh sb="0" eb="2">
      <t>アダチ</t>
    </rPh>
    <rPh sb="3" eb="5">
      <t>ユカ</t>
    </rPh>
    <phoneticPr fontId="4"/>
  </si>
  <si>
    <t>3組</t>
    <rPh sb="1" eb="2">
      <t>クミ</t>
    </rPh>
    <phoneticPr fontId="4"/>
  </si>
  <si>
    <t>小林　雄介</t>
    <rPh sb="0" eb="2">
      <t>コバヤシ</t>
    </rPh>
    <rPh sb="3" eb="5">
      <t>ユウスケ</t>
    </rPh>
    <phoneticPr fontId="4"/>
  </si>
  <si>
    <t>中村　清幸</t>
    <rPh sb="0" eb="2">
      <t>ナカムラ</t>
    </rPh>
    <rPh sb="3" eb="5">
      <t>キヨユキ</t>
    </rPh>
    <phoneticPr fontId="4"/>
  </si>
  <si>
    <t>伊藤　靖男</t>
    <rPh sb="0" eb="2">
      <t>イトウ</t>
    </rPh>
    <rPh sb="3" eb="5">
      <t>ヤスオ</t>
    </rPh>
    <phoneticPr fontId="4"/>
  </si>
  <si>
    <t>山本　一郎</t>
    <rPh sb="0" eb="2">
      <t>ヤマモト</t>
    </rPh>
    <rPh sb="3" eb="5">
      <t>イチロウ</t>
    </rPh>
    <phoneticPr fontId="4"/>
  </si>
  <si>
    <t>加藤　唯</t>
    <rPh sb="0" eb="2">
      <t>カトウ</t>
    </rPh>
    <rPh sb="3" eb="4">
      <t>ユイ</t>
    </rPh>
    <phoneticPr fontId="4"/>
  </si>
  <si>
    <t>山田　和之</t>
    <rPh sb="0" eb="2">
      <t>ヤマダ</t>
    </rPh>
    <rPh sb="3" eb="5">
      <t>カズユキ</t>
    </rPh>
    <phoneticPr fontId="4"/>
  </si>
  <si>
    <t>吉田　花子</t>
    <rPh sb="0" eb="2">
      <t>ヨシダ</t>
    </rPh>
    <rPh sb="3" eb="5">
      <t>ハナコ</t>
    </rPh>
    <phoneticPr fontId="4"/>
  </si>
  <si>
    <t>最大</t>
    <rPh sb="0" eb="2">
      <t>サイダイ</t>
    </rPh>
    <phoneticPr fontId="4"/>
  </si>
  <si>
    <t>最小</t>
    <rPh sb="0" eb="2">
      <t>サイショウ</t>
    </rPh>
    <phoneticPr fontId="4"/>
  </si>
  <si>
    <t>文化祭企画・ドーナッツフリークコンテスト結果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</si>
</sst>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_);[Red]\(0.0\)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sz val="10"/>
      <name val="游ゴシック"/>
      <family val="3"/>
      <charset val="128"/>
    </font>
    <font>
      <sz val="8"/>
      <name val="游ゴシック"/>
      <family val="3"/>
      <charset val="128"/>
    </font>
    <font>
      <sz val="9"/>
      <name val="游ゴシック"/>
      <family val="3"/>
      <charset val="128"/>
    </font>
    <font>
      <b/>
      <sz val="11"/>
      <color theme="0"/>
      <name val="游ゴシック"/>
      <family val="3"/>
      <charset val="128"/>
    </font>
    <font>
      <sz val="18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7" fillId="0" borderId="9" xfId="0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0" borderId="12" xfId="0" applyFont="1" applyFill="1" applyBorder="1">
      <alignment vertical="center"/>
    </xf>
    <xf numFmtId="9" fontId="5" fillId="0" borderId="13" xfId="1" applyNumberFormat="1" applyFont="1" applyFill="1" applyBorder="1">
      <alignment vertical="center"/>
    </xf>
    <xf numFmtId="176" fontId="5" fillId="0" borderId="14" xfId="0" applyNumberFormat="1" applyFont="1" applyBorder="1">
      <alignment vertical="center"/>
    </xf>
    <xf numFmtId="176" fontId="5" fillId="0" borderId="10" xfId="0" applyNumberFormat="1" applyFont="1" applyBorder="1" applyAlignment="1">
      <alignment horizontal="center" vertical="center"/>
    </xf>
    <xf numFmtId="0" fontId="5" fillId="0" borderId="16" xfId="0" applyFont="1" applyFill="1" applyBorder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Fill="1" applyBorder="1">
      <alignment vertical="center"/>
    </xf>
    <xf numFmtId="0" fontId="5" fillId="0" borderId="19" xfId="0" applyFont="1" applyFill="1" applyBorder="1">
      <alignment vertical="center"/>
    </xf>
    <xf numFmtId="0" fontId="5" fillId="0" borderId="20" xfId="0" applyFont="1" applyFill="1" applyBorder="1">
      <alignment vertical="center"/>
    </xf>
    <xf numFmtId="176" fontId="5" fillId="0" borderId="19" xfId="0" applyNumberFormat="1" applyFont="1" applyBorder="1">
      <alignment vertical="center"/>
    </xf>
    <xf numFmtId="0" fontId="5" fillId="0" borderId="19" xfId="0" applyFont="1" applyBorder="1">
      <alignment vertical="center"/>
    </xf>
    <xf numFmtId="0" fontId="5" fillId="0" borderId="21" xfId="0" applyFont="1" applyBorder="1" applyAlignment="1">
      <alignment horizontal="center" vertical="center"/>
    </xf>
    <xf numFmtId="0" fontId="8" fillId="0" borderId="18" xfId="0" applyFont="1" applyBorder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23" xfId="0" applyFont="1" applyBorder="1">
      <alignment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Fill="1" applyBorder="1">
      <alignment vertical="center"/>
    </xf>
    <xf numFmtId="0" fontId="5" fillId="0" borderId="23" xfId="0" applyFont="1" applyFill="1" applyBorder="1">
      <alignment vertical="center"/>
    </xf>
    <xf numFmtId="0" fontId="5" fillId="0" borderId="27" xfId="0" applyFont="1" applyFill="1" applyBorder="1">
      <alignment vertical="center"/>
    </xf>
    <xf numFmtId="9" fontId="5" fillId="0" borderId="28" xfId="1" applyNumberFormat="1" applyFont="1" applyFill="1" applyBorder="1">
      <alignment vertical="center"/>
    </xf>
    <xf numFmtId="176" fontId="5" fillId="0" borderId="23" xfId="0" applyNumberFormat="1" applyFont="1" applyBorder="1">
      <alignment vertical="center"/>
    </xf>
    <xf numFmtId="177" fontId="5" fillId="0" borderId="26" xfId="0" applyNumberFormat="1" applyFont="1" applyFill="1" applyBorder="1">
      <alignment vertical="center"/>
    </xf>
    <xf numFmtId="177" fontId="5" fillId="0" borderId="23" xfId="0" applyNumberFormat="1" applyFont="1" applyFill="1" applyBorder="1">
      <alignment vertical="center"/>
    </xf>
    <xf numFmtId="177" fontId="5" fillId="0" borderId="27" xfId="0" applyNumberFormat="1" applyFont="1" applyFill="1" applyBorder="1">
      <alignment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9" fillId="5" borderId="29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0" fontId="9" fillId="5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9" fillId="5" borderId="35" xfId="0" applyFont="1" applyFill="1" applyBorder="1" applyAlignment="1">
      <alignment horizontal="center" vertical="center"/>
    </xf>
    <xf numFmtId="0" fontId="9" fillId="5" borderId="36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40" xfId="0" applyFont="1" applyFill="1" applyBorder="1" applyAlignment="1">
      <alignment horizontal="center" vertical="center"/>
    </xf>
    <xf numFmtId="0" fontId="9" fillId="5" borderId="28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ドーナッツフリークコンテスト結果</a:t>
            </a:r>
          </a:p>
        </c:rich>
      </c:tx>
      <c:layout>
        <c:manualLayout>
          <c:xMode val="edge"/>
          <c:yMode val="edge"/>
          <c:x val="0.21651423736715264"/>
          <c:y val="4.21002256596204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EX_16!$F$2</c:f>
              <c:strCache>
                <c:ptCount val="1"/>
                <c:pt idx="0">
                  <c:v>ドーナッツ当て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EX_16!$B$3:$B$19</c:f>
              <c:strCache>
                <c:ptCount val="17"/>
                <c:pt idx="0">
                  <c:v>鈴木　晴香</c:v>
                </c:pt>
                <c:pt idx="1">
                  <c:v>斉藤　弘志</c:v>
                </c:pt>
                <c:pt idx="2">
                  <c:v>渡辺　圭子</c:v>
                </c:pt>
                <c:pt idx="3">
                  <c:v>西村　良子</c:v>
                </c:pt>
                <c:pt idx="4">
                  <c:v>山田　三郎</c:v>
                </c:pt>
                <c:pt idx="5">
                  <c:v>吉本　隆</c:v>
                </c:pt>
                <c:pt idx="6">
                  <c:v>小山田　実</c:v>
                </c:pt>
                <c:pt idx="7">
                  <c:v>佐伯　美歩</c:v>
                </c:pt>
                <c:pt idx="8">
                  <c:v>佐藤　恵美</c:v>
                </c:pt>
                <c:pt idx="9">
                  <c:v>足立　優花</c:v>
                </c:pt>
                <c:pt idx="10">
                  <c:v>小林　雄介</c:v>
                </c:pt>
                <c:pt idx="11">
                  <c:v>中村　清幸</c:v>
                </c:pt>
                <c:pt idx="12">
                  <c:v>伊藤　靖男</c:v>
                </c:pt>
                <c:pt idx="13">
                  <c:v>山本　一郎</c:v>
                </c:pt>
                <c:pt idx="14">
                  <c:v>加藤　唯</c:v>
                </c:pt>
                <c:pt idx="15">
                  <c:v>山田　和之</c:v>
                </c:pt>
                <c:pt idx="16">
                  <c:v>吉田　花子</c:v>
                </c:pt>
              </c:strCache>
            </c:strRef>
          </c:cat>
          <c:val>
            <c:numRef>
              <c:f>EX_16!$F$3:$F$19</c:f>
              <c:numCache>
                <c:formatCode>General</c:formatCode>
                <c:ptCount val="17"/>
                <c:pt idx="0">
                  <c:v>6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</c:v>
                </c:pt>
                <c:pt idx="5">
                  <c:v>3</c:v>
                </c:pt>
                <c:pt idx="6">
                  <c:v>6</c:v>
                </c:pt>
                <c:pt idx="7">
                  <c:v>3</c:v>
                </c:pt>
                <c:pt idx="8">
                  <c:v>3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1</c:v>
                </c:pt>
                <c:pt idx="13">
                  <c:v>3</c:v>
                </c:pt>
                <c:pt idx="14">
                  <c:v>6</c:v>
                </c:pt>
                <c:pt idx="15">
                  <c:v>3</c:v>
                </c:pt>
                <c:pt idx="1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E6-42C1-8711-A64B04BE42D4}"/>
            </c:ext>
          </c:extLst>
        </c:ser>
        <c:ser>
          <c:idx val="1"/>
          <c:order val="1"/>
          <c:tx>
            <c:strRef>
              <c:f>EX_16!$G$2</c:f>
              <c:strCache>
                <c:ptCount val="1"/>
                <c:pt idx="0">
                  <c:v>プレゼン評価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EX_16!$B$3:$B$19</c:f>
              <c:strCache>
                <c:ptCount val="17"/>
                <c:pt idx="0">
                  <c:v>鈴木　晴香</c:v>
                </c:pt>
                <c:pt idx="1">
                  <c:v>斉藤　弘志</c:v>
                </c:pt>
                <c:pt idx="2">
                  <c:v>渡辺　圭子</c:v>
                </c:pt>
                <c:pt idx="3">
                  <c:v>西村　良子</c:v>
                </c:pt>
                <c:pt idx="4">
                  <c:v>山田　三郎</c:v>
                </c:pt>
                <c:pt idx="5">
                  <c:v>吉本　隆</c:v>
                </c:pt>
                <c:pt idx="6">
                  <c:v>小山田　実</c:v>
                </c:pt>
                <c:pt idx="7">
                  <c:v>佐伯　美歩</c:v>
                </c:pt>
                <c:pt idx="8">
                  <c:v>佐藤　恵美</c:v>
                </c:pt>
                <c:pt idx="9">
                  <c:v>足立　優花</c:v>
                </c:pt>
                <c:pt idx="10">
                  <c:v>小林　雄介</c:v>
                </c:pt>
                <c:pt idx="11">
                  <c:v>中村　清幸</c:v>
                </c:pt>
                <c:pt idx="12">
                  <c:v>伊藤　靖男</c:v>
                </c:pt>
                <c:pt idx="13">
                  <c:v>山本　一郎</c:v>
                </c:pt>
                <c:pt idx="14">
                  <c:v>加藤　唯</c:v>
                </c:pt>
                <c:pt idx="15">
                  <c:v>山田　和之</c:v>
                </c:pt>
                <c:pt idx="16">
                  <c:v>吉田　花子</c:v>
                </c:pt>
              </c:strCache>
            </c:strRef>
          </c:cat>
          <c:val>
            <c:numRef>
              <c:f>EX_16!$G$3:$G$19</c:f>
              <c:numCache>
                <c:formatCode>General</c:formatCode>
                <c:ptCount val="17"/>
                <c:pt idx="0">
                  <c:v>2</c:v>
                </c:pt>
                <c:pt idx="1">
                  <c:v>8</c:v>
                </c:pt>
                <c:pt idx="2">
                  <c:v>2</c:v>
                </c:pt>
                <c:pt idx="3">
                  <c:v>7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8</c:v>
                </c:pt>
                <c:pt idx="10">
                  <c:v>3</c:v>
                </c:pt>
                <c:pt idx="11">
                  <c:v>7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E6-42C1-8711-A64B04BE42D4}"/>
            </c:ext>
          </c:extLst>
        </c:ser>
        <c:ser>
          <c:idx val="2"/>
          <c:order val="2"/>
          <c:tx>
            <c:strRef>
              <c:f>EX_16!$H$2</c:f>
              <c:strCache>
                <c:ptCount val="1"/>
                <c:pt idx="0">
                  <c:v>筆記テスト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EX_16!$B$3:$B$19</c:f>
              <c:strCache>
                <c:ptCount val="17"/>
                <c:pt idx="0">
                  <c:v>鈴木　晴香</c:v>
                </c:pt>
                <c:pt idx="1">
                  <c:v>斉藤　弘志</c:v>
                </c:pt>
                <c:pt idx="2">
                  <c:v>渡辺　圭子</c:v>
                </c:pt>
                <c:pt idx="3">
                  <c:v>西村　良子</c:v>
                </c:pt>
                <c:pt idx="4">
                  <c:v>山田　三郎</c:v>
                </c:pt>
                <c:pt idx="5">
                  <c:v>吉本　隆</c:v>
                </c:pt>
                <c:pt idx="6">
                  <c:v>小山田　実</c:v>
                </c:pt>
                <c:pt idx="7">
                  <c:v>佐伯　美歩</c:v>
                </c:pt>
                <c:pt idx="8">
                  <c:v>佐藤　恵美</c:v>
                </c:pt>
                <c:pt idx="9">
                  <c:v>足立　優花</c:v>
                </c:pt>
                <c:pt idx="10">
                  <c:v>小林　雄介</c:v>
                </c:pt>
                <c:pt idx="11">
                  <c:v>中村　清幸</c:v>
                </c:pt>
                <c:pt idx="12">
                  <c:v>伊藤　靖男</c:v>
                </c:pt>
                <c:pt idx="13">
                  <c:v>山本　一郎</c:v>
                </c:pt>
                <c:pt idx="14">
                  <c:v>加藤　唯</c:v>
                </c:pt>
                <c:pt idx="15">
                  <c:v>山田　和之</c:v>
                </c:pt>
                <c:pt idx="16">
                  <c:v>吉田　花子</c:v>
                </c:pt>
              </c:strCache>
            </c:strRef>
          </c:cat>
          <c:val>
            <c:numRef>
              <c:f>EX_16!$H$3:$H$19</c:f>
              <c:numCache>
                <c:formatCode>General</c:formatCode>
                <c:ptCount val="17"/>
                <c:pt idx="0">
                  <c:v>8</c:v>
                </c:pt>
                <c:pt idx="1">
                  <c:v>9</c:v>
                </c:pt>
                <c:pt idx="2">
                  <c:v>4</c:v>
                </c:pt>
                <c:pt idx="3">
                  <c:v>7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7</c:v>
                </c:pt>
                <c:pt idx="8">
                  <c:v>7</c:v>
                </c:pt>
                <c:pt idx="9">
                  <c:v>9</c:v>
                </c:pt>
                <c:pt idx="10">
                  <c:v>4</c:v>
                </c:pt>
                <c:pt idx="11">
                  <c:v>7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7</c:v>
                </c:pt>
                <c:pt idx="1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E6-42C1-8711-A64B04B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85870120"/>
        <c:axId val="385875696"/>
        <c:axId val="0"/>
      </c:bar3DChart>
      <c:catAx>
        <c:axId val="38587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5875696"/>
        <c:crosses val="autoZero"/>
        <c:auto val="1"/>
        <c:lblAlgn val="ctr"/>
        <c:lblOffset val="100"/>
        <c:noMultiLvlLbl val="0"/>
      </c:catAx>
      <c:valAx>
        <c:axId val="38587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5870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113107</xdr:colOff>
      <xdr:row>23</xdr:row>
      <xdr:rowOff>122634</xdr:rowOff>
    </xdr:from>
    <xdr:to>
      <xdr:col>8</xdr:col>
      <xdr:colOff>0</xdr:colOff>
      <xdr:row>36</xdr:row>
      <xdr:rowOff>228600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CC333D6-353D-43CB-9B64-2EB76B3981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zoomScaleNormal="100" workbookViewId="0">
      <selection activeCell="L35" sqref="L35"/>
    </sheetView>
  </sheetViews>
  <sheetFormatPr defaultRowHeight="18.75" x14ac:dyDescent="0.4"/>
  <cols>
    <col min="1" max="1" width="4.375" bestFit="1" customWidth="1"/>
    <col min="2" max="2" width="11" bestFit="1" customWidth="1"/>
    <col min="3" max="3" width="13.75" customWidth="1"/>
    <col min="4" max="4" width="5.25" bestFit="1" customWidth="1"/>
    <col min="5" max="5" width="7.125" bestFit="1" customWidth="1"/>
    <col min="6" max="6" width="11.375" customWidth="1"/>
    <col min="7" max="7" width="10" customWidth="1"/>
    <col min="9" max="11" width="7.5" customWidth="1"/>
    <col min="12" max="12" width="7.625" customWidth="1"/>
    <col min="13" max="13" width="7.5" customWidth="1"/>
    <col min="14" max="14" width="2.5" customWidth="1"/>
    <col min="15" max="15" width="2.5" bestFit="1" customWidth="1"/>
    <col min="16" max="16" width="4.5" bestFit="1" customWidth="1"/>
  </cols>
  <sheetData>
    <row r="1" spans="1:17" ht="33.75" thickBot="1" x14ac:dyDescent="0.45">
      <c r="A1" s="71" t="s">
        <v>47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49"/>
      <c r="N1" s="1"/>
      <c r="O1" s="2"/>
      <c r="P1" s="2"/>
      <c r="Q1" s="2"/>
    </row>
    <row r="2" spans="1:17" ht="19.5" thickBot="1" x14ac:dyDescent="0.45">
      <c r="A2" s="3" t="s">
        <v>0</v>
      </c>
      <c r="B2" s="4" t="s">
        <v>1</v>
      </c>
      <c r="C2" s="4" t="s">
        <v>2</v>
      </c>
      <c r="D2" s="4" t="s">
        <v>3</v>
      </c>
      <c r="E2" s="5" t="s">
        <v>4</v>
      </c>
      <c r="F2" s="6" t="s">
        <v>5</v>
      </c>
      <c r="G2" s="7" t="s">
        <v>6</v>
      </c>
      <c r="H2" s="8" t="s">
        <v>7</v>
      </c>
      <c r="I2" s="9" t="s">
        <v>8</v>
      </c>
      <c r="J2" s="4" t="s">
        <v>9</v>
      </c>
      <c r="K2" s="10" t="s">
        <v>10</v>
      </c>
      <c r="L2" s="4" t="s">
        <v>11</v>
      </c>
      <c r="M2" s="45" t="s">
        <v>12</v>
      </c>
      <c r="N2" s="2"/>
      <c r="O2" s="2"/>
      <c r="P2" s="2"/>
      <c r="Q2" s="2"/>
    </row>
    <row r="3" spans="1:17" x14ac:dyDescent="0.4">
      <c r="A3" s="47">
        <v>1</v>
      </c>
      <c r="B3" s="11" t="s">
        <v>13</v>
      </c>
      <c r="C3" s="12" t="str">
        <f>PHONETIC(B3)</f>
        <v>スズキ　ハルカ</v>
      </c>
      <c r="D3" s="13" t="s">
        <v>14</v>
      </c>
      <c r="E3" s="14" t="s">
        <v>15</v>
      </c>
      <c r="F3" s="15">
        <v>6</v>
      </c>
      <c r="G3" s="16">
        <v>2</v>
      </c>
      <c r="H3" s="17">
        <v>8</v>
      </c>
      <c r="I3" s="15">
        <f t="shared" ref="I3:I19" si="0">SUM(F3:H3)</f>
        <v>16</v>
      </c>
      <c r="J3" s="16">
        <f>RANK(I3,$I$3:$I$19,0)</f>
        <v>6</v>
      </c>
      <c r="K3" s="18">
        <f>I3/30</f>
        <v>0.53333333333333333</v>
      </c>
      <c r="L3" s="19">
        <f>AVERAGE(F3:H3)</f>
        <v>5.333333333333333</v>
      </c>
      <c r="M3" s="20" t="str">
        <f>VLOOKUP(L3,$O$5:$Q$7,3,TRUE)</f>
        <v>B</v>
      </c>
      <c r="N3" s="2"/>
      <c r="O3" s="50" t="s">
        <v>16</v>
      </c>
      <c r="P3" s="50"/>
      <c r="Q3" s="50"/>
    </row>
    <row r="4" spans="1:17" x14ac:dyDescent="0.4">
      <c r="A4" s="48">
        <v>2</v>
      </c>
      <c r="B4" s="21" t="s">
        <v>17</v>
      </c>
      <c r="C4" s="12" t="str">
        <f t="shared" ref="C4:C19" si="1">PHONETIC(B4)</f>
        <v>サイトウ　ヒロシ</v>
      </c>
      <c r="D4" s="13" t="s">
        <v>18</v>
      </c>
      <c r="E4" s="22" t="s">
        <v>19</v>
      </c>
      <c r="F4" s="23">
        <v>9</v>
      </c>
      <c r="G4" s="24">
        <v>8</v>
      </c>
      <c r="H4" s="25">
        <v>9</v>
      </c>
      <c r="I4" s="23">
        <f t="shared" si="0"/>
        <v>26</v>
      </c>
      <c r="J4" s="16">
        <f t="shared" ref="J4:J19" si="2">RANK(I4,$I$3:$I$19,0)</f>
        <v>1</v>
      </c>
      <c r="K4" s="18">
        <f t="shared" ref="K4:K18" si="3">I4/30</f>
        <v>0.8666666666666667</v>
      </c>
      <c r="L4" s="26">
        <f t="shared" ref="L4:L19" si="4">AVERAGE(F4:H4)</f>
        <v>8.6666666666666661</v>
      </c>
      <c r="M4" s="20" t="str">
        <f t="shared" ref="M4:M19" si="5">VLOOKUP(L4,$O$5:$Q$7,3,TRUE)</f>
        <v>A</v>
      </c>
      <c r="N4" s="2"/>
      <c r="O4" s="51" t="s">
        <v>11</v>
      </c>
      <c r="P4" s="52"/>
      <c r="Q4" s="46" t="s">
        <v>12</v>
      </c>
    </row>
    <row r="5" spans="1:17" x14ac:dyDescent="0.4">
      <c r="A5" s="48">
        <v>3</v>
      </c>
      <c r="B5" s="27" t="s">
        <v>20</v>
      </c>
      <c r="C5" s="12" t="str">
        <f t="shared" si="1"/>
        <v>ワタナベ　ケイコ</v>
      </c>
      <c r="D5" s="13" t="s">
        <v>14</v>
      </c>
      <c r="E5" s="22" t="s">
        <v>21</v>
      </c>
      <c r="F5" s="23">
        <v>9</v>
      </c>
      <c r="G5" s="24">
        <v>2</v>
      </c>
      <c r="H5" s="25">
        <v>4</v>
      </c>
      <c r="I5" s="23">
        <f t="shared" si="0"/>
        <v>15</v>
      </c>
      <c r="J5" s="16">
        <f t="shared" si="2"/>
        <v>7</v>
      </c>
      <c r="K5" s="18">
        <f t="shared" si="3"/>
        <v>0.5</v>
      </c>
      <c r="L5" s="26">
        <f t="shared" si="4"/>
        <v>5</v>
      </c>
      <c r="M5" s="20" t="str">
        <f t="shared" si="5"/>
        <v>B</v>
      </c>
      <c r="N5" s="2"/>
      <c r="O5" s="28">
        <v>0</v>
      </c>
      <c r="P5" s="29" t="s">
        <v>22</v>
      </c>
      <c r="Q5" s="30" t="s">
        <v>23</v>
      </c>
    </row>
    <row r="6" spans="1:17" x14ac:dyDescent="0.4">
      <c r="A6" s="48">
        <v>4</v>
      </c>
      <c r="B6" s="27" t="s">
        <v>24</v>
      </c>
      <c r="C6" s="12" t="str">
        <f t="shared" si="1"/>
        <v>ニシムラ　ヨシコ</v>
      </c>
      <c r="D6" s="13" t="s">
        <v>14</v>
      </c>
      <c r="E6" s="22" t="s">
        <v>25</v>
      </c>
      <c r="F6" s="23">
        <v>9</v>
      </c>
      <c r="G6" s="24">
        <v>7</v>
      </c>
      <c r="H6" s="25">
        <v>7</v>
      </c>
      <c r="I6" s="23">
        <f t="shared" ref="I6:I12" si="6">SUM(F6:H6)</f>
        <v>23</v>
      </c>
      <c r="J6" s="16">
        <f t="shared" si="2"/>
        <v>3</v>
      </c>
      <c r="K6" s="18">
        <f t="shared" si="3"/>
        <v>0.76666666666666672</v>
      </c>
      <c r="L6" s="26">
        <f t="shared" si="4"/>
        <v>7.666666666666667</v>
      </c>
      <c r="M6" s="20" t="str">
        <f t="shared" si="5"/>
        <v>A</v>
      </c>
      <c r="N6" s="2"/>
      <c r="O6" s="28">
        <v>3</v>
      </c>
      <c r="P6" s="29" t="s">
        <v>22</v>
      </c>
      <c r="Q6" s="30" t="s">
        <v>26</v>
      </c>
    </row>
    <row r="7" spans="1:17" x14ac:dyDescent="0.4">
      <c r="A7" s="48">
        <v>5</v>
      </c>
      <c r="B7" s="27" t="s">
        <v>27</v>
      </c>
      <c r="C7" s="12" t="str">
        <f t="shared" si="1"/>
        <v>ヤマダ　サブロウ</v>
      </c>
      <c r="D7" s="13" t="s">
        <v>18</v>
      </c>
      <c r="E7" s="22" t="s">
        <v>19</v>
      </c>
      <c r="F7" s="23">
        <v>1</v>
      </c>
      <c r="G7" s="24">
        <v>3</v>
      </c>
      <c r="H7" s="25">
        <v>2</v>
      </c>
      <c r="I7" s="23">
        <f t="shared" si="6"/>
        <v>6</v>
      </c>
      <c r="J7" s="16">
        <f t="shared" si="2"/>
        <v>14</v>
      </c>
      <c r="K7" s="18">
        <f t="shared" si="3"/>
        <v>0.2</v>
      </c>
      <c r="L7" s="26">
        <f t="shared" si="4"/>
        <v>2</v>
      </c>
      <c r="M7" s="20" t="str">
        <f t="shared" si="5"/>
        <v>C</v>
      </c>
      <c r="N7" s="2"/>
      <c r="O7" s="31">
        <v>7</v>
      </c>
      <c r="P7" s="32" t="s">
        <v>22</v>
      </c>
      <c r="Q7" s="33" t="s">
        <v>28</v>
      </c>
    </row>
    <row r="8" spans="1:17" x14ac:dyDescent="0.4">
      <c r="A8" s="48">
        <v>6</v>
      </c>
      <c r="B8" s="27" t="s">
        <v>29</v>
      </c>
      <c r="C8" s="12" t="str">
        <f t="shared" si="1"/>
        <v>ヨシモト　タカシ</v>
      </c>
      <c r="D8" s="13" t="s">
        <v>18</v>
      </c>
      <c r="E8" s="22" t="s">
        <v>30</v>
      </c>
      <c r="F8" s="23">
        <v>3</v>
      </c>
      <c r="G8" s="24">
        <v>2</v>
      </c>
      <c r="H8" s="25">
        <v>1</v>
      </c>
      <c r="I8" s="23">
        <f t="shared" si="6"/>
        <v>6</v>
      </c>
      <c r="J8" s="16">
        <f t="shared" si="2"/>
        <v>14</v>
      </c>
      <c r="K8" s="18">
        <f t="shared" si="3"/>
        <v>0.2</v>
      </c>
      <c r="L8" s="26">
        <f t="shared" si="4"/>
        <v>2</v>
      </c>
      <c r="M8" s="20" t="str">
        <f t="shared" si="5"/>
        <v>C</v>
      </c>
      <c r="N8" s="2"/>
      <c r="O8" s="2"/>
      <c r="P8" s="2"/>
      <c r="Q8" s="2"/>
    </row>
    <row r="9" spans="1:17" x14ac:dyDescent="0.4">
      <c r="A9" s="48">
        <v>7</v>
      </c>
      <c r="B9" s="27" t="s">
        <v>31</v>
      </c>
      <c r="C9" s="12" t="str">
        <f t="shared" si="1"/>
        <v>オヤマダ　ミノル</v>
      </c>
      <c r="D9" s="13" t="s">
        <v>18</v>
      </c>
      <c r="E9" s="22" t="s">
        <v>15</v>
      </c>
      <c r="F9" s="23">
        <v>6</v>
      </c>
      <c r="G9" s="24">
        <v>3</v>
      </c>
      <c r="H9" s="25">
        <v>2</v>
      </c>
      <c r="I9" s="23">
        <f t="shared" si="6"/>
        <v>11</v>
      </c>
      <c r="J9" s="16">
        <f t="shared" si="2"/>
        <v>12</v>
      </c>
      <c r="K9" s="18">
        <f t="shared" si="3"/>
        <v>0.36666666666666664</v>
      </c>
      <c r="L9" s="26">
        <f t="shared" si="4"/>
        <v>3.6666666666666665</v>
      </c>
      <c r="M9" s="20" t="str">
        <f t="shared" si="5"/>
        <v>B</v>
      </c>
      <c r="N9" s="2"/>
      <c r="O9" s="2"/>
      <c r="P9" s="2"/>
      <c r="Q9" s="2"/>
    </row>
    <row r="10" spans="1:17" x14ac:dyDescent="0.4">
      <c r="A10" s="48">
        <v>8</v>
      </c>
      <c r="B10" s="27" t="s">
        <v>32</v>
      </c>
      <c r="C10" s="12" t="str">
        <f t="shared" si="1"/>
        <v>サエキ　ミホ</v>
      </c>
      <c r="D10" s="13" t="s">
        <v>14</v>
      </c>
      <c r="E10" s="22" t="s">
        <v>33</v>
      </c>
      <c r="F10" s="23">
        <v>3</v>
      </c>
      <c r="G10" s="24">
        <v>2</v>
      </c>
      <c r="H10" s="25">
        <v>7</v>
      </c>
      <c r="I10" s="23">
        <f t="shared" si="6"/>
        <v>12</v>
      </c>
      <c r="J10" s="16">
        <f t="shared" si="2"/>
        <v>9</v>
      </c>
      <c r="K10" s="18">
        <f t="shared" si="3"/>
        <v>0.4</v>
      </c>
      <c r="L10" s="26">
        <f t="shared" si="4"/>
        <v>4</v>
      </c>
      <c r="M10" s="20" t="str">
        <f t="shared" si="5"/>
        <v>B</v>
      </c>
      <c r="N10" s="2"/>
      <c r="O10" s="2"/>
      <c r="P10" s="2"/>
      <c r="Q10" s="2"/>
    </row>
    <row r="11" spans="1:17" x14ac:dyDescent="0.4">
      <c r="A11" s="48">
        <v>9</v>
      </c>
      <c r="B11" s="27" t="s">
        <v>34</v>
      </c>
      <c r="C11" s="12" t="str">
        <f t="shared" si="1"/>
        <v>サトウ　メグミ</v>
      </c>
      <c r="D11" s="13" t="s">
        <v>14</v>
      </c>
      <c r="E11" s="22" t="s">
        <v>35</v>
      </c>
      <c r="F11" s="23">
        <v>3</v>
      </c>
      <c r="G11" s="24">
        <v>2</v>
      </c>
      <c r="H11" s="25">
        <v>7</v>
      </c>
      <c r="I11" s="23">
        <f t="shared" si="6"/>
        <v>12</v>
      </c>
      <c r="J11" s="16">
        <f t="shared" si="2"/>
        <v>9</v>
      </c>
      <c r="K11" s="18">
        <f t="shared" si="3"/>
        <v>0.4</v>
      </c>
      <c r="L11" s="26">
        <f t="shared" si="4"/>
        <v>4</v>
      </c>
      <c r="M11" s="20" t="str">
        <f t="shared" si="5"/>
        <v>B</v>
      </c>
      <c r="N11" s="2"/>
      <c r="O11" s="2"/>
      <c r="P11" s="2"/>
      <c r="Q11" s="2"/>
    </row>
    <row r="12" spans="1:17" x14ac:dyDescent="0.4">
      <c r="A12" s="48">
        <v>10</v>
      </c>
      <c r="B12" s="27" t="s">
        <v>36</v>
      </c>
      <c r="C12" s="12" t="str">
        <f t="shared" si="1"/>
        <v>アダチ　ユカ</v>
      </c>
      <c r="D12" s="13" t="s">
        <v>14</v>
      </c>
      <c r="E12" s="22" t="s">
        <v>37</v>
      </c>
      <c r="F12" s="23">
        <v>9</v>
      </c>
      <c r="G12" s="24">
        <v>8</v>
      </c>
      <c r="H12" s="25">
        <v>9</v>
      </c>
      <c r="I12" s="23">
        <f t="shared" si="6"/>
        <v>26</v>
      </c>
      <c r="J12" s="16">
        <f t="shared" si="2"/>
        <v>1</v>
      </c>
      <c r="K12" s="18">
        <f t="shared" si="3"/>
        <v>0.8666666666666667</v>
      </c>
      <c r="L12" s="26">
        <f t="shared" si="4"/>
        <v>8.6666666666666661</v>
      </c>
      <c r="M12" s="20" t="str">
        <f t="shared" si="5"/>
        <v>A</v>
      </c>
      <c r="N12" s="2"/>
      <c r="O12" s="2"/>
      <c r="P12" s="2"/>
      <c r="Q12" s="2"/>
    </row>
    <row r="13" spans="1:17" x14ac:dyDescent="0.4">
      <c r="A13" s="48">
        <v>11</v>
      </c>
      <c r="B13" s="27" t="s">
        <v>38</v>
      </c>
      <c r="C13" s="12" t="str">
        <f t="shared" si="1"/>
        <v>コバヤシ　ユウスケ</v>
      </c>
      <c r="D13" s="13" t="s">
        <v>18</v>
      </c>
      <c r="E13" s="22" t="s">
        <v>25</v>
      </c>
      <c r="F13" s="23">
        <v>8</v>
      </c>
      <c r="G13" s="24">
        <v>3</v>
      </c>
      <c r="H13" s="25">
        <v>4</v>
      </c>
      <c r="I13" s="23">
        <f t="shared" si="0"/>
        <v>15</v>
      </c>
      <c r="J13" s="16">
        <f t="shared" si="2"/>
        <v>7</v>
      </c>
      <c r="K13" s="18">
        <f t="shared" si="3"/>
        <v>0.5</v>
      </c>
      <c r="L13" s="26">
        <f t="shared" si="4"/>
        <v>5</v>
      </c>
      <c r="M13" s="20" t="str">
        <f t="shared" si="5"/>
        <v>B</v>
      </c>
      <c r="N13" s="2"/>
      <c r="O13" s="2"/>
      <c r="P13" s="2"/>
      <c r="Q13" s="2"/>
    </row>
    <row r="14" spans="1:17" x14ac:dyDescent="0.4">
      <c r="A14" s="48">
        <v>12</v>
      </c>
      <c r="B14" s="27" t="s">
        <v>39</v>
      </c>
      <c r="C14" s="12" t="str">
        <f t="shared" si="1"/>
        <v>ナカムラ　キヨユキ</v>
      </c>
      <c r="D14" s="13" t="s">
        <v>18</v>
      </c>
      <c r="E14" s="22" t="s">
        <v>21</v>
      </c>
      <c r="F14" s="23">
        <v>9</v>
      </c>
      <c r="G14" s="24">
        <v>7</v>
      </c>
      <c r="H14" s="25">
        <v>7</v>
      </c>
      <c r="I14" s="23">
        <f t="shared" si="0"/>
        <v>23</v>
      </c>
      <c r="J14" s="16">
        <f t="shared" si="2"/>
        <v>3</v>
      </c>
      <c r="K14" s="18">
        <f t="shared" si="3"/>
        <v>0.76666666666666672</v>
      </c>
      <c r="L14" s="26">
        <f t="shared" si="4"/>
        <v>7.666666666666667</v>
      </c>
      <c r="M14" s="20" t="str">
        <f t="shared" si="5"/>
        <v>A</v>
      </c>
      <c r="N14" s="2"/>
      <c r="O14" s="2"/>
      <c r="P14" s="2"/>
      <c r="Q14" s="2"/>
    </row>
    <row r="15" spans="1:17" x14ac:dyDescent="0.4">
      <c r="A15" s="48">
        <v>13</v>
      </c>
      <c r="B15" s="27" t="s">
        <v>40</v>
      </c>
      <c r="C15" s="12" t="str">
        <f t="shared" si="1"/>
        <v>イトウ　ヤスオ</v>
      </c>
      <c r="D15" s="13" t="s">
        <v>18</v>
      </c>
      <c r="E15" s="22" t="s">
        <v>30</v>
      </c>
      <c r="F15" s="23">
        <v>1</v>
      </c>
      <c r="G15" s="24">
        <v>3</v>
      </c>
      <c r="H15" s="25">
        <v>2</v>
      </c>
      <c r="I15" s="23">
        <f t="shared" si="0"/>
        <v>6</v>
      </c>
      <c r="J15" s="16">
        <f t="shared" si="2"/>
        <v>14</v>
      </c>
      <c r="K15" s="18">
        <f t="shared" si="3"/>
        <v>0.2</v>
      </c>
      <c r="L15" s="26">
        <f t="shared" si="4"/>
        <v>2</v>
      </c>
      <c r="M15" s="20" t="str">
        <f t="shared" si="5"/>
        <v>C</v>
      </c>
      <c r="N15" s="2"/>
      <c r="O15" s="2"/>
      <c r="P15" s="2"/>
      <c r="Q15" s="2"/>
    </row>
    <row r="16" spans="1:17" x14ac:dyDescent="0.4">
      <c r="A16" s="48">
        <v>14</v>
      </c>
      <c r="B16" s="27" t="s">
        <v>41</v>
      </c>
      <c r="C16" s="12" t="str">
        <f t="shared" si="1"/>
        <v>ヤマモト　イチロウ</v>
      </c>
      <c r="D16" s="13" t="s">
        <v>18</v>
      </c>
      <c r="E16" s="22" t="s">
        <v>25</v>
      </c>
      <c r="F16" s="23">
        <v>3</v>
      </c>
      <c r="G16" s="24">
        <v>2</v>
      </c>
      <c r="H16" s="25">
        <v>1</v>
      </c>
      <c r="I16" s="23">
        <f t="shared" si="0"/>
        <v>6</v>
      </c>
      <c r="J16" s="16">
        <f t="shared" si="2"/>
        <v>14</v>
      </c>
      <c r="K16" s="18">
        <f t="shared" si="3"/>
        <v>0.2</v>
      </c>
      <c r="L16" s="26">
        <f t="shared" si="4"/>
        <v>2</v>
      </c>
      <c r="M16" s="20" t="str">
        <f t="shared" si="5"/>
        <v>C</v>
      </c>
      <c r="N16" s="2"/>
      <c r="O16" s="2"/>
      <c r="P16" s="2"/>
      <c r="Q16" s="2"/>
    </row>
    <row r="17" spans="1:17" x14ac:dyDescent="0.4">
      <c r="A17" s="48">
        <v>15</v>
      </c>
      <c r="B17" s="27" t="s">
        <v>42</v>
      </c>
      <c r="C17" s="12" t="str">
        <f t="shared" si="1"/>
        <v>カトウ　ユイ</v>
      </c>
      <c r="D17" s="13" t="s">
        <v>14</v>
      </c>
      <c r="E17" s="22" t="s">
        <v>21</v>
      </c>
      <c r="F17" s="23">
        <v>6</v>
      </c>
      <c r="G17" s="24">
        <v>3</v>
      </c>
      <c r="H17" s="25">
        <v>2</v>
      </c>
      <c r="I17" s="23">
        <f t="shared" si="0"/>
        <v>11</v>
      </c>
      <c r="J17" s="16">
        <f t="shared" si="2"/>
        <v>12</v>
      </c>
      <c r="K17" s="18">
        <f t="shared" si="3"/>
        <v>0.36666666666666664</v>
      </c>
      <c r="L17" s="26">
        <f t="shared" si="4"/>
        <v>3.6666666666666665</v>
      </c>
      <c r="M17" s="20" t="str">
        <f t="shared" si="5"/>
        <v>B</v>
      </c>
      <c r="N17" s="2"/>
      <c r="O17" s="2"/>
      <c r="P17" s="2"/>
      <c r="Q17" s="2"/>
    </row>
    <row r="18" spans="1:17" x14ac:dyDescent="0.4">
      <c r="A18" s="48">
        <v>16</v>
      </c>
      <c r="B18" s="27" t="s">
        <v>43</v>
      </c>
      <c r="C18" s="12" t="str">
        <f t="shared" si="1"/>
        <v>ヤマダ　カズユキ</v>
      </c>
      <c r="D18" s="13" t="s">
        <v>18</v>
      </c>
      <c r="E18" s="22" t="s">
        <v>30</v>
      </c>
      <c r="F18" s="23">
        <v>3</v>
      </c>
      <c r="G18" s="24">
        <v>2</v>
      </c>
      <c r="H18" s="25">
        <v>7</v>
      </c>
      <c r="I18" s="23">
        <f t="shared" si="0"/>
        <v>12</v>
      </c>
      <c r="J18" s="16">
        <f t="shared" si="2"/>
        <v>9</v>
      </c>
      <c r="K18" s="18">
        <f t="shared" si="3"/>
        <v>0.4</v>
      </c>
      <c r="L18" s="26">
        <f t="shared" si="4"/>
        <v>4</v>
      </c>
      <c r="M18" s="20" t="str">
        <f t="shared" si="5"/>
        <v>B</v>
      </c>
      <c r="N18" s="2"/>
      <c r="O18" s="2"/>
      <c r="P18" s="2"/>
      <c r="Q18" s="2"/>
    </row>
    <row r="19" spans="1:17" ht="19.5" thickBot="1" x14ac:dyDescent="0.45">
      <c r="A19" s="48">
        <v>17</v>
      </c>
      <c r="B19" s="34" t="s">
        <v>44</v>
      </c>
      <c r="C19" s="12" t="str">
        <f t="shared" si="1"/>
        <v>ヨシダ　ハナコ</v>
      </c>
      <c r="D19" s="35" t="s">
        <v>14</v>
      </c>
      <c r="E19" s="36" t="s">
        <v>15</v>
      </c>
      <c r="F19" s="37">
        <v>9</v>
      </c>
      <c r="G19" s="38">
        <v>3</v>
      </c>
      <c r="H19" s="39">
        <v>6</v>
      </c>
      <c r="I19" s="37">
        <f t="shared" si="0"/>
        <v>18</v>
      </c>
      <c r="J19" s="16">
        <f t="shared" si="2"/>
        <v>5</v>
      </c>
      <c r="K19" s="40">
        <f>I19/30</f>
        <v>0.6</v>
      </c>
      <c r="L19" s="41">
        <f t="shared" si="4"/>
        <v>6</v>
      </c>
      <c r="M19" s="20" t="str">
        <f t="shared" si="5"/>
        <v>B</v>
      </c>
      <c r="N19" s="2"/>
      <c r="O19" s="2"/>
      <c r="P19" s="2"/>
      <c r="Q19" s="2"/>
    </row>
    <row r="20" spans="1:17" x14ac:dyDescent="0.4">
      <c r="A20" s="53" t="s">
        <v>8</v>
      </c>
      <c r="B20" s="54"/>
      <c r="C20" s="54"/>
      <c r="D20" s="54"/>
      <c r="E20" s="55"/>
      <c r="F20" s="15">
        <f>SUM(F3:F19)</f>
        <v>97</v>
      </c>
      <c r="G20" s="16">
        <f>SUM(G3:G19)</f>
        <v>62</v>
      </c>
      <c r="H20" s="17">
        <f>SUM(H3:H19)</f>
        <v>85</v>
      </c>
      <c r="I20" s="56"/>
      <c r="J20" s="57"/>
      <c r="K20" s="57"/>
      <c r="L20" s="57"/>
      <c r="M20" s="58"/>
      <c r="N20" s="2"/>
      <c r="O20" s="2"/>
      <c r="P20" s="2"/>
      <c r="Q20" s="2"/>
    </row>
    <row r="21" spans="1:17" x14ac:dyDescent="0.4">
      <c r="A21" s="65" t="s">
        <v>45</v>
      </c>
      <c r="B21" s="66"/>
      <c r="C21" s="66"/>
      <c r="D21" s="66"/>
      <c r="E21" s="67"/>
      <c r="F21" s="23">
        <f>MAX(F3:F19)</f>
        <v>9</v>
      </c>
      <c r="G21" s="24">
        <f>MAX(G3:G19)</f>
        <v>8</v>
      </c>
      <c r="H21" s="25">
        <f>MAX(H3:H19)</f>
        <v>9</v>
      </c>
      <c r="I21" s="59"/>
      <c r="J21" s="60"/>
      <c r="K21" s="60"/>
      <c r="L21" s="60"/>
      <c r="M21" s="61"/>
      <c r="N21" s="2"/>
      <c r="O21" s="2"/>
      <c r="P21" s="2"/>
      <c r="Q21" s="2"/>
    </row>
    <row r="22" spans="1:17" x14ac:dyDescent="0.4">
      <c r="A22" s="65" t="s">
        <v>46</v>
      </c>
      <c r="B22" s="66"/>
      <c r="C22" s="66"/>
      <c r="D22" s="66"/>
      <c r="E22" s="67"/>
      <c r="F22" s="23">
        <f>MIN(F3:F19)</f>
        <v>1</v>
      </c>
      <c r="G22" s="24">
        <f>MIN(G3:G19)</f>
        <v>2</v>
      </c>
      <c r="H22" s="25">
        <f>MIN(H3:H19)</f>
        <v>1</v>
      </c>
      <c r="I22" s="59"/>
      <c r="J22" s="60"/>
      <c r="K22" s="60"/>
      <c r="L22" s="60"/>
      <c r="M22" s="61"/>
      <c r="N22" s="2"/>
      <c r="O22" s="2"/>
      <c r="P22" s="2"/>
      <c r="Q22" s="2"/>
    </row>
    <row r="23" spans="1:17" ht="19.5" thickBot="1" x14ac:dyDescent="0.45">
      <c r="A23" s="68" t="s">
        <v>11</v>
      </c>
      <c r="B23" s="69"/>
      <c r="C23" s="69"/>
      <c r="D23" s="69"/>
      <c r="E23" s="70"/>
      <c r="F23" s="42">
        <f>AVERAGE(F3:F19)</f>
        <v>5.7058823529411766</v>
      </c>
      <c r="G23" s="43">
        <f>AVERAGE(G3:G19)</f>
        <v>3.6470588235294117</v>
      </c>
      <c r="H23" s="44">
        <f>AVERAGE(H3:H19)</f>
        <v>5</v>
      </c>
      <c r="I23" s="62"/>
      <c r="J23" s="63"/>
      <c r="K23" s="63"/>
      <c r="L23" s="63"/>
      <c r="M23" s="64"/>
      <c r="N23" s="2"/>
      <c r="O23" s="2"/>
      <c r="P23" s="2"/>
      <c r="Q23" s="2"/>
    </row>
  </sheetData>
  <mergeCells count="8">
    <mergeCell ref="A1:L1"/>
    <mergeCell ref="O3:Q3"/>
    <mergeCell ref="O4:P4"/>
    <mergeCell ref="A20:E20"/>
    <mergeCell ref="I20:M23"/>
    <mergeCell ref="A21:E21"/>
    <mergeCell ref="A22:E22"/>
    <mergeCell ref="A23:E23"/>
  </mergeCells>
  <phoneticPr fontId="3"/>
  <pageMargins left="0.70866141732283472" right="0.70866141732283472" top="0.74803149606299213" bottom="0.74803149606299213" header="0.31496062992125984" footer="0.31496062992125984"/>
  <pageSetup paperSize="13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Printed>2017-07-06T01:22:21Z</cp:lastPrinted>
  <dcterms:created xsi:type="dcterms:W3CDTF">2017-07-06T00:11:04Z</dcterms:created>
  <dcterms:modified xsi:type="dcterms:W3CDTF">2017-07-06T01:27:24Z</dcterms:modified>
</cp:coreProperties>
</file>