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/>
  <xr:revisionPtr revIDLastSave="0" documentId="13_ncr:1_{E38657E0-5680-4645-B6C8-542919E2575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数Ⅰ 104-904" sheetId="4" r:id="rId1"/>
    <sheet name="数A 104-904" sheetId="2" r:id="rId2"/>
  </sheets>
  <definedNames>
    <definedName name="_xlnm.Print_Titles" localSheetId="0">'数Ⅰ 104-904'!$1:$1</definedName>
    <definedName name="_xlnm.Print_Titles" localSheetId="1">'数A 104-904'!$1:$1</definedName>
  </definedNames>
  <calcPr calcId="181029"/>
</workbook>
</file>

<file path=xl/calcChain.xml><?xml version="1.0" encoding="utf-8"?>
<calcChain xmlns="http://schemas.openxmlformats.org/spreadsheetml/2006/main">
  <c r="B63" i="4" l="1"/>
  <c r="B54" i="4"/>
  <c r="B49" i="4"/>
  <c r="B41" i="4"/>
  <c r="B37" i="4"/>
  <c r="B33" i="4"/>
  <c r="B24" i="4"/>
  <c r="B17" i="4"/>
  <c r="B13" i="4"/>
  <c r="B8" i="4"/>
  <c r="B7" i="4" s="1"/>
  <c r="C63" i="4"/>
  <c r="C48" i="4"/>
  <c r="C49" i="4"/>
  <c r="C54" i="4"/>
  <c r="C41" i="4"/>
  <c r="C37" i="4"/>
  <c r="C33" i="4"/>
  <c r="C24" i="4"/>
  <c r="C17" i="4"/>
  <c r="C13" i="4"/>
  <c r="C8" i="4"/>
  <c r="C40" i="2"/>
  <c r="C49" i="2"/>
  <c r="C39" i="2" s="1"/>
  <c r="C33" i="2"/>
  <c r="C24" i="2"/>
  <c r="C14" i="2"/>
  <c r="C8" i="2"/>
  <c r="C7" i="2"/>
  <c r="B5" i="2"/>
  <c r="B7" i="2"/>
  <c r="B39" i="2"/>
  <c r="B49" i="2"/>
  <c r="B40" i="2"/>
  <c r="B23" i="2"/>
  <c r="B33" i="2"/>
  <c r="B24" i="2"/>
  <c r="B8" i="2"/>
  <c r="B14" i="2"/>
  <c r="B32" i="4" l="1"/>
  <c r="C32" i="4"/>
  <c r="C7" i="4"/>
  <c r="C23" i="2"/>
  <c r="C5" i="2"/>
  <c r="B48" i="4" l="1"/>
  <c r="B5" i="4" l="1"/>
  <c r="C5" i="4" l="1"/>
</calcChain>
</file>

<file path=xl/sharedStrings.xml><?xml version="1.0" encoding="utf-8"?>
<sst xmlns="http://schemas.openxmlformats.org/spreadsheetml/2006/main" count="117" uniqueCount="94">
  <si>
    <r>
      <t>第</t>
    </r>
    <r>
      <rPr>
        <sz val="12"/>
        <rFont val="Century"/>
        <family val="1"/>
      </rPr>
      <t>1</t>
    </r>
    <r>
      <rPr>
        <sz val="12"/>
        <rFont val="ＭＳ 明朝"/>
        <family val="1"/>
        <charset val="128"/>
      </rPr>
      <t>章　数と式</t>
    </r>
  </si>
  <si>
    <r>
      <t>第</t>
    </r>
    <r>
      <rPr>
        <sz val="10.5"/>
        <rFont val="Century"/>
        <family val="1"/>
      </rPr>
      <t>1</t>
    </r>
    <r>
      <rPr>
        <sz val="10.5"/>
        <rFont val="ＭＳ 明朝"/>
        <family val="1"/>
        <charset val="128"/>
      </rPr>
      <t>節　式の計算</t>
    </r>
  </si>
  <si>
    <r>
      <t>第</t>
    </r>
    <r>
      <rPr>
        <sz val="10.5"/>
        <rFont val="Century"/>
        <family val="1"/>
      </rPr>
      <t>3</t>
    </r>
    <r>
      <rPr>
        <sz val="10.5"/>
        <rFont val="ＭＳ 明朝"/>
        <family val="1"/>
        <charset val="128"/>
      </rPr>
      <t>節　</t>
    </r>
    <r>
      <rPr>
        <sz val="10.5"/>
        <rFont val="Century"/>
        <family val="1"/>
      </rPr>
      <t>1</t>
    </r>
    <r>
      <rPr>
        <sz val="10.5"/>
        <rFont val="ＭＳ 明朝"/>
        <family val="1"/>
        <charset val="128"/>
      </rPr>
      <t>次不等式</t>
    </r>
  </si>
  <si>
    <r>
      <t>第</t>
    </r>
    <r>
      <rPr>
        <sz val="10.5"/>
        <rFont val="Century"/>
        <family val="1"/>
      </rPr>
      <t>1</t>
    </r>
    <r>
      <rPr>
        <sz val="10.5"/>
        <rFont val="ＭＳ 明朝"/>
        <family val="1"/>
        <charset val="128"/>
      </rPr>
      <t>節　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次関数とグラフ</t>
    </r>
  </si>
  <si>
    <r>
      <t>4</t>
    </r>
    <r>
      <rPr>
        <sz val="10.5"/>
        <rFont val="ＭＳ 明朝"/>
        <family val="1"/>
        <charset val="128"/>
      </rPr>
      <t>．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次関数の決定</t>
    </r>
  </si>
  <si>
    <r>
      <t>5</t>
    </r>
    <r>
      <rPr>
        <sz val="10.5"/>
        <rFont val="ＭＳ 明朝"/>
        <family val="1"/>
        <charset val="128"/>
      </rPr>
      <t>．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次方程式</t>
    </r>
  </si>
  <si>
    <r>
      <t>第</t>
    </r>
    <r>
      <rPr>
        <sz val="10.5"/>
        <rFont val="Century"/>
        <family val="1"/>
      </rPr>
      <t>1</t>
    </r>
    <r>
      <rPr>
        <sz val="10.5"/>
        <rFont val="ＭＳ 明朝"/>
        <family val="1"/>
        <charset val="128"/>
      </rPr>
      <t>節　三角比</t>
    </r>
  </si>
  <si>
    <r>
      <t>1</t>
    </r>
    <r>
      <rPr>
        <sz val="10.5"/>
        <rFont val="ＭＳ 明朝"/>
        <family val="1"/>
        <charset val="128"/>
      </rPr>
      <t>．三角比</t>
    </r>
  </si>
  <si>
    <r>
      <t>2</t>
    </r>
    <r>
      <rPr>
        <sz val="10.5"/>
        <rFont val="ＭＳ 明朝"/>
        <family val="1"/>
        <charset val="128"/>
      </rPr>
      <t>．三角比の相互関係</t>
    </r>
  </si>
  <si>
    <r>
      <t>3</t>
    </r>
    <r>
      <rPr>
        <sz val="10.5"/>
        <rFont val="ＭＳ 明朝"/>
        <family val="1"/>
        <charset val="128"/>
      </rPr>
      <t>．三角比の拡張</t>
    </r>
  </si>
  <si>
    <r>
      <t>第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節　三角形への応用</t>
    </r>
  </si>
  <si>
    <r>
      <t>4</t>
    </r>
    <r>
      <rPr>
        <sz val="10.5"/>
        <rFont val="ＭＳ 明朝"/>
        <family val="1"/>
        <charset val="128"/>
      </rPr>
      <t>．正弦定理</t>
    </r>
  </si>
  <si>
    <r>
      <t>第</t>
    </r>
    <r>
      <rPr>
        <sz val="12"/>
        <rFont val="Century"/>
        <family val="1"/>
      </rPr>
      <t>1</t>
    </r>
    <r>
      <rPr>
        <sz val="12"/>
        <rFont val="ＭＳ 明朝"/>
        <family val="1"/>
        <charset val="128"/>
      </rPr>
      <t>章　場合の数と確率</t>
    </r>
  </si>
  <si>
    <r>
      <t>第</t>
    </r>
    <r>
      <rPr>
        <sz val="10.5"/>
        <rFont val="Century"/>
        <family val="1"/>
      </rPr>
      <t>1</t>
    </r>
    <r>
      <rPr>
        <sz val="10.5"/>
        <rFont val="ＭＳ 明朝"/>
        <family val="1"/>
        <charset val="128"/>
      </rPr>
      <t>節　場合の数</t>
    </r>
  </si>
  <si>
    <r>
      <t>2</t>
    </r>
    <r>
      <rPr>
        <sz val="10.5"/>
        <rFont val="ＭＳ 明朝"/>
        <family val="1"/>
        <charset val="128"/>
      </rPr>
      <t>．場合の数</t>
    </r>
  </si>
  <si>
    <r>
      <t>第</t>
    </r>
    <r>
      <rPr>
        <sz val="10.5"/>
        <rFont val="Century"/>
        <family val="1"/>
      </rPr>
      <t>1</t>
    </r>
    <r>
      <rPr>
        <sz val="10.5"/>
        <rFont val="ＭＳ 明朝"/>
        <family val="1"/>
        <charset val="128"/>
      </rPr>
      <t>節　平面図形</t>
    </r>
  </si>
  <si>
    <r>
      <t>1</t>
    </r>
    <r>
      <rPr>
        <sz val="10.5"/>
        <rFont val="ＭＳ 明朝"/>
        <family val="1"/>
        <charset val="128"/>
      </rPr>
      <t>．三角形の辺の比</t>
    </r>
  </si>
  <si>
    <r>
      <t>4</t>
    </r>
    <r>
      <rPr>
        <sz val="10.5"/>
        <rFont val="ＭＳ 明朝"/>
        <family val="1"/>
        <charset val="128"/>
      </rPr>
      <t>．円に内接する四角形</t>
    </r>
  </si>
  <si>
    <r>
      <t>第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節　空間図形</t>
    </r>
  </si>
  <si>
    <t>時間</t>
    <rPh sb="0" eb="2">
      <t>ジカン</t>
    </rPh>
    <phoneticPr fontId="7"/>
  </si>
  <si>
    <t>課題学習</t>
    <rPh sb="0" eb="2">
      <t>カダイ</t>
    </rPh>
    <rPh sb="2" eb="4">
      <t>ガクシュウ</t>
    </rPh>
    <phoneticPr fontId="7"/>
  </si>
  <si>
    <r>
      <t>5</t>
    </r>
    <r>
      <rPr>
        <sz val="10.5"/>
        <rFont val="ＭＳ 明朝"/>
        <family val="1"/>
        <charset val="128"/>
      </rPr>
      <t>．根号を含む式の計算
発展　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重根号</t>
    </r>
    <rPh sb="12" eb="14">
      <t>ハッテン</t>
    </rPh>
    <phoneticPr fontId="7"/>
  </si>
  <si>
    <t>頁数</t>
    <rPh sb="0" eb="2">
      <t>ページスウ</t>
    </rPh>
    <phoneticPr fontId="7"/>
  </si>
  <si>
    <r>
      <t>第</t>
    </r>
    <r>
      <rPr>
        <sz val="12"/>
        <rFont val="Century"/>
        <family val="1"/>
      </rPr>
      <t>2</t>
    </r>
    <r>
      <rPr>
        <sz val="12"/>
        <rFont val="ＭＳ 明朝"/>
        <family val="1"/>
        <charset val="128"/>
      </rPr>
      <t>章　図形の性質</t>
    </r>
    <rPh sb="4" eb="6">
      <t>ズケイ</t>
    </rPh>
    <rPh sb="7" eb="9">
      <t>セイシツ</t>
    </rPh>
    <phoneticPr fontId="7"/>
  </si>
  <si>
    <t>合計</t>
    <rPh sb="0" eb="2">
      <t>ゴウケイ</t>
    </rPh>
    <phoneticPr fontId="7"/>
  </si>
  <si>
    <t>補充問題</t>
    <rPh sb="0" eb="2">
      <t>ホジュウ</t>
    </rPh>
    <rPh sb="2" eb="4">
      <t>モンダイ</t>
    </rPh>
    <phoneticPr fontId="7"/>
  </si>
  <si>
    <r>
      <t>6</t>
    </r>
    <r>
      <rPr>
        <sz val="10.5"/>
        <rFont val="ＭＳ 明朝"/>
        <family val="1"/>
        <charset val="128"/>
      </rPr>
      <t>．不等式の性質</t>
    </r>
    <rPh sb="2" eb="5">
      <t>フトウシキ</t>
    </rPh>
    <rPh sb="6" eb="8">
      <t>セイシツ</t>
    </rPh>
    <phoneticPr fontId="7"/>
  </si>
  <si>
    <r>
      <t>7</t>
    </r>
    <r>
      <rPr>
        <sz val="10.5"/>
        <rFont val="ＭＳ 明朝"/>
        <family val="1"/>
        <charset val="128"/>
      </rPr>
      <t>．</t>
    </r>
    <r>
      <rPr>
        <sz val="10.5"/>
        <rFont val="Century"/>
        <family val="1"/>
      </rPr>
      <t>1</t>
    </r>
    <r>
      <rPr>
        <sz val="10.5"/>
        <rFont val="ＭＳ 明朝"/>
        <family val="1"/>
        <charset val="128"/>
      </rPr>
      <t>次不等式</t>
    </r>
    <phoneticPr fontId="7"/>
  </si>
  <si>
    <t>章末問題</t>
    <rPh sb="0" eb="1">
      <t>ショウ</t>
    </rPh>
    <rPh sb="1" eb="2">
      <t>マツ</t>
    </rPh>
    <rPh sb="2" eb="4">
      <t>モンダイ</t>
    </rPh>
    <phoneticPr fontId="7"/>
  </si>
  <si>
    <r>
      <t>第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節　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次関数の値の変化</t>
    </r>
    <rPh sb="6" eb="8">
      <t>カンスウ</t>
    </rPh>
    <rPh sb="9" eb="10">
      <t>アタイ</t>
    </rPh>
    <rPh sb="11" eb="13">
      <t>ヘンカ</t>
    </rPh>
    <phoneticPr fontId="7"/>
  </si>
  <si>
    <r>
      <t>第</t>
    </r>
    <r>
      <rPr>
        <sz val="10.5"/>
        <rFont val="Century"/>
        <family val="1"/>
      </rPr>
      <t>3</t>
    </r>
    <r>
      <rPr>
        <sz val="10.5"/>
        <rFont val="ＭＳ 明朝"/>
        <family val="1"/>
        <charset val="128"/>
      </rPr>
      <t>節　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次方程式と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次不等式</t>
    </r>
    <phoneticPr fontId="7"/>
  </si>
  <si>
    <r>
      <t>6</t>
    </r>
    <r>
      <rPr>
        <sz val="10.5"/>
        <rFont val="ＭＳ 明朝"/>
        <family val="1"/>
        <charset val="128"/>
      </rPr>
      <t>．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次関数のグラフと</t>
    </r>
    <r>
      <rPr>
        <sz val="10.5"/>
        <rFont val="Century"/>
        <family val="1"/>
      </rPr>
      <t>x</t>
    </r>
    <r>
      <rPr>
        <sz val="10.5"/>
        <rFont val="ＭＳ 明朝"/>
        <family val="1"/>
        <charset val="128"/>
      </rPr>
      <t>軸の位置関係
発展　放物線と直線の共有点の座標</t>
    </r>
    <rPh sb="3" eb="4">
      <t>ジ</t>
    </rPh>
    <rPh sb="4" eb="6">
      <t>カンスウ</t>
    </rPh>
    <rPh sb="12" eb="13">
      <t>ジク</t>
    </rPh>
    <rPh sb="14" eb="16">
      <t>イチ</t>
    </rPh>
    <rPh sb="16" eb="18">
      <t>カンケイ</t>
    </rPh>
    <rPh sb="33" eb="35">
      <t>ザヒョウ</t>
    </rPh>
    <phoneticPr fontId="7"/>
  </si>
  <si>
    <t>章末問題</t>
    <rPh sb="0" eb="1">
      <t>ショウ</t>
    </rPh>
    <rPh sb="1" eb="2">
      <t>マツ</t>
    </rPh>
    <phoneticPr fontId="7"/>
  </si>
  <si>
    <r>
      <t>1</t>
    </r>
    <r>
      <rPr>
        <sz val="10.5"/>
        <rFont val="ＭＳ 明朝"/>
        <family val="1"/>
        <charset val="128"/>
      </rPr>
      <t>．データの整理</t>
    </r>
    <rPh sb="6" eb="8">
      <t>セイリ</t>
    </rPh>
    <phoneticPr fontId="7"/>
  </si>
  <si>
    <r>
      <t>2</t>
    </r>
    <r>
      <rPr>
        <sz val="10.5"/>
        <rFont val="ＭＳ 明朝"/>
        <family val="1"/>
        <charset val="128"/>
      </rPr>
      <t>．データの代表値</t>
    </r>
    <phoneticPr fontId="7"/>
  </si>
  <si>
    <r>
      <t>3</t>
    </r>
    <r>
      <rPr>
        <sz val="10.5"/>
        <rFont val="ＭＳ 明朝"/>
        <family val="1"/>
        <charset val="128"/>
      </rPr>
      <t>．データの散らばりと四分位数</t>
    </r>
    <rPh sb="14" eb="15">
      <t>スウ</t>
    </rPh>
    <phoneticPr fontId="7"/>
  </si>
  <si>
    <r>
      <t>8</t>
    </r>
    <r>
      <rPr>
        <sz val="10.5"/>
        <rFont val="ＭＳ 明朝"/>
        <family val="1"/>
        <charset val="128"/>
      </rPr>
      <t>．絶対値を含む方程式・不等式
研究　絶対値と場合分け</t>
    </r>
    <rPh sb="2" eb="4">
      <t>ゼッタイ</t>
    </rPh>
    <rPh sb="4" eb="5">
      <t>チ</t>
    </rPh>
    <rPh sb="6" eb="7">
      <t>フク</t>
    </rPh>
    <rPh sb="8" eb="11">
      <t>ホウテイシキ</t>
    </rPh>
    <rPh sb="12" eb="15">
      <t>フトウシキ</t>
    </rPh>
    <rPh sb="23" eb="25">
      <t>バアイ</t>
    </rPh>
    <rPh sb="25" eb="26">
      <t>ワ</t>
    </rPh>
    <phoneticPr fontId="7"/>
  </si>
  <si>
    <r>
      <t>6</t>
    </r>
    <r>
      <rPr>
        <sz val="10.5"/>
        <rFont val="ＭＳ 明朝"/>
        <family val="1"/>
        <charset val="128"/>
      </rPr>
      <t>．正弦定理と余弦定理の応用</t>
    </r>
    <rPh sb="12" eb="14">
      <t>オウヨウ</t>
    </rPh>
    <phoneticPr fontId="7"/>
  </si>
  <si>
    <r>
      <t>8</t>
    </r>
    <r>
      <rPr>
        <sz val="10.5"/>
        <rFont val="ＭＳ 明朝"/>
        <family val="1"/>
        <charset val="128"/>
      </rPr>
      <t>．空間図形への応用</t>
    </r>
    <rPh sb="2" eb="4">
      <t>クウカン</t>
    </rPh>
    <rPh sb="4" eb="6">
      <t>ズケイ</t>
    </rPh>
    <rPh sb="8" eb="10">
      <t>オウヨウ</t>
    </rPh>
    <phoneticPr fontId="7"/>
  </si>
  <si>
    <r>
      <t>1</t>
    </r>
    <r>
      <rPr>
        <sz val="10.5"/>
        <rFont val="ＭＳ 明朝"/>
        <family val="1"/>
        <charset val="128"/>
      </rPr>
      <t>．集合の要素の個数</t>
    </r>
    <phoneticPr fontId="7"/>
  </si>
  <si>
    <r>
      <t>5</t>
    </r>
    <r>
      <rPr>
        <sz val="10.5"/>
        <rFont val="ＭＳ 明朝"/>
        <family val="1"/>
        <charset val="128"/>
      </rPr>
      <t>．事象と確率</t>
    </r>
    <phoneticPr fontId="7"/>
  </si>
  <si>
    <r>
      <t>6</t>
    </r>
    <r>
      <rPr>
        <sz val="10.5"/>
        <rFont val="ＭＳ 明朝"/>
        <family val="1"/>
        <charset val="128"/>
      </rPr>
      <t>．確率の基本性質</t>
    </r>
    <phoneticPr fontId="7"/>
  </si>
  <si>
    <r>
      <t>8</t>
    </r>
    <r>
      <rPr>
        <sz val="10.5"/>
        <rFont val="ＭＳ 明朝"/>
        <family val="1"/>
        <charset val="128"/>
      </rPr>
      <t>．条件付き確率</t>
    </r>
    <phoneticPr fontId="7"/>
  </si>
  <si>
    <r>
      <t>2</t>
    </r>
    <r>
      <rPr>
        <sz val="10.5"/>
        <rFont val="ＭＳ 明朝"/>
        <family val="1"/>
        <charset val="128"/>
      </rPr>
      <t>．三角形の外心・内心・重心</t>
    </r>
    <phoneticPr fontId="7"/>
  </si>
  <si>
    <r>
      <t>6</t>
    </r>
    <r>
      <rPr>
        <sz val="10.5"/>
        <rFont val="ＭＳ 明朝"/>
        <family val="1"/>
        <charset val="128"/>
      </rPr>
      <t>．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つの円</t>
    </r>
    <phoneticPr fontId="7"/>
  </si>
  <si>
    <r>
      <t>4</t>
    </r>
    <r>
      <rPr>
        <sz val="10.5"/>
        <rFont val="ＭＳ 明朝"/>
        <family val="1"/>
        <charset val="128"/>
      </rPr>
      <t>．組合せ
研究　重複を許して作る組合せ</t>
    </r>
    <rPh sb="15" eb="16">
      <t>ツク</t>
    </rPh>
    <phoneticPr fontId="7"/>
  </si>
  <si>
    <r>
      <t>7</t>
    </r>
    <r>
      <rPr>
        <sz val="10.5"/>
        <rFont val="ＭＳ 明朝"/>
        <family val="1"/>
        <charset val="128"/>
      </rPr>
      <t>．独立な試行と確率</t>
    </r>
    <phoneticPr fontId="7"/>
  </si>
  <si>
    <r>
      <t>7</t>
    </r>
    <r>
      <rPr>
        <sz val="10.5"/>
        <rFont val="ＭＳ 明朝"/>
        <family val="1"/>
        <charset val="128"/>
      </rPr>
      <t>．三角形の面積
研究　三角形の内接円と面積
発展　ヘロンの公式</t>
    </r>
    <rPh sb="9" eb="11">
      <t>ケンキュウ</t>
    </rPh>
    <rPh sb="12" eb="15">
      <t>サンカクケイ</t>
    </rPh>
    <rPh sb="16" eb="18">
      <t>ナイセツ</t>
    </rPh>
    <rPh sb="18" eb="19">
      <t>エン</t>
    </rPh>
    <rPh sb="20" eb="22">
      <t>メンセキ</t>
    </rPh>
    <rPh sb="23" eb="25">
      <t>ハッテン</t>
    </rPh>
    <rPh sb="30" eb="32">
      <t>コウシキ</t>
    </rPh>
    <phoneticPr fontId="7"/>
  </si>
  <si>
    <r>
      <t>9</t>
    </r>
    <r>
      <rPr>
        <sz val="10.5"/>
        <rFont val="ＭＳ 明朝"/>
        <family val="1"/>
        <charset val="128"/>
      </rPr>
      <t>．空間図形と多面体
研究　正多面体の体積
研究　正多面体の種類</t>
    </r>
    <rPh sb="2" eb="4">
      <t>クウカン</t>
    </rPh>
    <rPh sb="4" eb="6">
      <t>ズケイ</t>
    </rPh>
    <rPh sb="7" eb="10">
      <t>タメンタイ</t>
    </rPh>
    <rPh sb="11" eb="13">
      <t>ケンキュウ</t>
    </rPh>
    <rPh sb="14" eb="15">
      <t>セイ</t>
    </rPh>
    <rPh sb="15" eb="18">
      <t>タメンタイ</t>
    </rPh>
    <rPh sb="19" eb="21">
      <t>タイセキ</t>
    </rPh>
    <rPh sb="22" eb="24">
      <t>ケンキュウ</t>
    </rPh>
    <rPh sb="25" eb="26">
      <t>セイ</t>
    </rPh>
    <rPh sb="26" eb="29">
      <t>タメンタイ</t>
    </rPh>
    <rPh sb="30" eb="32">
      <t>シュルイ</t>
    </rPh>
    <phoneticPr fontId="7"/>
  </si>
  <si>
    <r>
      <t>第</t>
    </r>
    <r>
      <rPr>
        <sz val="12"/>
        <rFont val="Century"/>
        <family val="1"/>
      </rPr>
      <t>2</t>
    </r>
    <r>
      <rPr>
        <sz val="12"/>
        <rFont val="ＭＳ 明朝"/>
        <family val="1"/>
        <charset val="128"/>
      </rPr>
      <t>章　集合と命題</t>
    </r>
    <rPh sb="4" eb="6">
      <t>シュウゴウ</t>
    </rPh>
    <rPh sb="7" eb="9">
      <t>メイダイ</t>
    </rPh>
    <phoneticPr fontId="7"/>
  </si>
  <si>
    <r>
      <t>2</t>
    </r>
    <r>
      <rPr>
        <sz val="10.5"/>
        <rFont val="ＭＳ 明朝"/>
        <family val="1"/>
        <charset val="128"/>
      </rPr>
      <t>．命題と条件</t>
    </r>
    <rPh sb="2" eb="4">
      <t>メイダイ</t>
    </rPh>
    <rPh sb="5" eb="7">
      <t>ジョウケン</t>
    </rPh>
    <phoneticPr fontId="7"/>
  </si>
  <si>
    <r>
      <t>3</t>
    </r>
    <r>
      <rPr>
        <sz val="10.5"/>
        <rFont val="ＭＳ 明朝"/>
        <family val="1"/>
        <charset val="128"/>
      </rPr>
      <t>．命題とその逆・対偶・裏</t>
    </r>
    <rPh sb="2" eb="4">
      <t>メイダイ</t>
    </rPh>
    <rPh sb="7" eb="8">
      <t>ギャク</t>
    </rPh>
    <rPh sb="9" eb="11">
      <t>タイグウ</t>
    </rPh>
    <rPh sb="12" eb="13">
      <t>ウラ</t>
    </rPh>
    <phoneticPr fontId="7"/>
  </si>
  <si>
    <r>
      <t>4</t>
    </r>
    <r>
      <rPr>
        <sz val="10.5"/>
        <rFont val="ＭＳ 明朝"/>
        <family val="1"/>
        <charset val="128"/>
      </rPr>
      <t>．命題と証明
研究　√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が無理数であることの証明</t>
    </r>
    <rPh sb="8" eb="10">
      <t>ケンキュウ</t>
    </rPh>
    <rPh sb="14" eb="17">
      <t>ムリスウ</t>
    </rPh>
    <rPh sb="23" eb="25">
      <t>ショウメイ</t>
    </rPh>
    <phoneticPr fontId="7"/>
  </si>
  <si>
    <r>
      <t>第</t>
    </r>
    <r>
      <rPr>
        <sz val="12"/>
        <rFont val="Century"/>
        <family val="1"/>
      </rPr>
      <t>3</t>
    </r>
    <r>
      <rPr>
        <sz val="12"/>
        <rFont val="ＭＳ 明朝"/>
        <family val="1"/>
        <charset val="128"/>
      </rPr>
      <t>章　</t>
    </r>
    <r>
      <rPr>
        <sz val="12"/>
        <rFont val="Century"/>
        <family val="1"/>
      </rPr>
      <t>2</t>
    </r>
    <r>
      <rPr>
        <sz val="12"/>
        <rFont val="ＭＳ 明朝"/>
        <family val="1"/>
        <charset val="128"/>
      </rPr>
      <t>次関数</t>
    </r>
    <phoneticPr fontId="7"/>
  </si>
  <si>
    <r>
      <t>1</t>
    </r>
    <r>
      <rPr>
        <sz val="10.5"/>
        <rFont val="ＭＳ 明朝"/>
        <family val="1"/>
        <charset val="128"/>
      </rPr>
      <t>．関数とグラフ
研究　座標平面上の点と象限</t>
    </r>
    <rPh sb="9" eb="11">
      <t>ケンキュウ</t>
    </rPh>
    <rPh sb="12" eb="14">
      <t>ザヒョウ</t>
    </rPh>
    <rPh sb="14" eb="17">
      <t>ヘイメンジョウ</t>
    </rPh>
    <rPh sb="18" eb="19">
      <t>テン</t>
    </rPh>
    <rPh sb="20" eb="22">
      <t>ショウゲン</t>
    </rPh>
    <phoneticPr fontId="7"/>
  </si>
  <si>
    <r>
      <t>2</t>
    </r>
    <r>
      <rPr>
        <sz val="10.5"/>
        <rFont val="ＭＳ 明朝"/>
        <family val="1"/>
        <charset val="128"/>
      </rPr>
      <t>．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次関数のグラフ
研究　グラフの平行移動
研究　グラフの対称移動</t>
    </r>
    <rPh sb="18" eb="20">
      <t>ヘイコウ</t>
    </rPh>
    <rPh sb="20" eb="22">
      <t>イドウ</t>
    </rPh>
    <rPh sb="23" eb="25">
      <t>ケンキュウ</t>
    </rPh>
    <rPh sb="30" eb="32">
      <t>タイショウ</t>
    </rPh>
    <rPh sb="32" eb="34">
      <t>イドウ</t>
    </rPh>
    <phoneticPr fontId="7"/>
  </si>
  <si>
    <r>
      <t>3</t>
    </r>
    <r>
      <rPr>
        <sz val="10.5"/>
        <rFont val="ＭＳ 明朝"/>
        <family val="1"/>
        <charset val="128"/>
      </rPr>
      <t>．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次関数の最大・最小
研究　定義域が変化するときの関数の
　　　最大値・最小値</t>
    </r>
    <rPh sb="13" eb="15">
      <t>ケンキュウ</t>
    </rPh>
    <rPh sb="16" eb="19">
      <t>テイギイキ</t>
    </rPh>
    <rPh sb="20" eb="22">
      <t>ヘンカ</t>
    </rPh>
    <rPh sb="27" eb="29">
      <t>カンスウ</t>
    </rPh>
    <rPh sb="34" eb="36">
      <t>サイダイ</t>
    </rPh>
    <rPh sb="36" eb="37">
      <t>チ</t>
    </rPh>
    <rPh sb="38" eb="41">
      <t>サイショウチ</t>
    </rPh>
    <phoneticPr fontId="7"/>
  </si>
  <si>
    <r>
      <t>第</t>
    </r>
    <r>
      <rPr>
        <sz val="12"/>
        <rFont val="Century"/>
        <family val="1"/>
      </rPr>
      <t>4</t>
    </r>
    <r>
      <rPr>
        <sz val="12"/>
        <rFont val="ＭＳ 明朝"/>
        <family val="1"/>
        <charset val="128"/>
      </rPr>
      <t>章　図形と計量</t>
    </r>
    <phoneticPr fontId="7"/>
  </si>
  <si>
    <r>
      <t>第</t>
    </r>
    <r>
      <rPr>
        <sz val="12"/>
        <rFont val="Century"/>
        <family val="1"/>
      </rPr>
      <t>5</t>
    </r>
    <r>
      <rPr>
        <sz val="12"/>
        <rFont val="ＭＳ 明朝"/>
        <family val="1"/>
        <charset val="128"/>
      </rPr>
      <t>章　データの分析</t>
    </r>
    <phoneticPr fontId="7"/>
  </si>
  <si>
    <r>
      <t>4</t>
    </r>
    <r>
      <rPr>
        <sz val="10.5"/>
        <rFont val="ＭＳ 明朝"/>
        <family val="1"/>
        <charset val="128"/>
      </rPr>
      <t>．分散と標準偏差
研究　変量の変換</t>
    </r>
    <rPh sb="10" eb="12">
      <t>ケンキュウ</t>
    </rPh>
    <rPh sb="13" eb="14">
      <t>ヘン</t>
    </rPh>
    <rPh sb="14" eb="15">
      <t>リョウ</t>
    </rPh>
    <rPh sb="16" eb="18">
      <t>ヘンカン</t>
    </rPh>
    <phoneticPr fontId="7"/>
  </si>
  <si>
    <t>教授用資料</t>
    <rPh sb="0" eb="3">
      <t>キョウジュヨウ</t>
    </rPh>
    <rPh sb="3" eb="5">
      <t>シリョウ</t>
    </rPh>
    <phoneticPr fontId="7"/>
  </si>
  <si>
    <r>
      <t>1</t>
    </r>
    <r>
      <rPr>
        <sz val="10.5"/>
        <rFont val="ＭＳ 明朝"/>
        <family val="1"/>
        <charset val="128"/>
      </rPr>
      <t>．多項式の加法と減法</t>
    </r>
    <rPh sb="2" eb="5">
      <t>タコウシキ</t>
    </rPh>
    <rPh sb="6" eb="8">
      <t>カホウ</t>
    </rPh>
    <rPh sb="9" eb="11">
      <t>ゲンポウ</t>
    </rPh>
    <phoneticPr fontId="7"/>
  </si>
  <si>
    <r>
      <t>2</t>
    </r>
    <r>
      <rPr>
        <sz val="10.5"/>
        <rFont val="ＭＳ 明朝"/>
        <family val="1"/>
        <charset val="128"/>
      </rPr>
      <t>．多項式の乗法</t>
    </r>
    <rPh sb="2" eb="5">
      <t>タコウシキ</t>
    </rPh>
    <phoneticPr fontId="7"/>
  </si>
  <si>
    <r>
      <t>3</t>
    </r>
    <r>
      <rPr>
        <sz val="10.5"/>
        <rFont val="ＭＳ 明朝"/>
        <family val="1"/>
        <charset val="128"/>
      </rPr>
      <t>．因数分解
研究　複雑な式の因数分解
発展　</t>
    </r>
    <r>
      <rPr>
        <sz val="10.5"/>
        <rFont val="Century"/>
        <family val="1"/>
      </rPr>
      <t>3</t>
    </r>
    <r>
      <rPr>
        <sz val="10.5"/>
        <rFont val="ＭＳ 明朝"/>
        <family val="1"/>
        <charset val="128"/>
      </rPr>
      <t>次式の展開と因数分解</t>
    </r>
    <rPh sb="7" eb="9">
      <t>ケンキュウ</t>
    </rPh>
    <rPh sb="10" eb="12">
      <t>フクザツ</t>
    </rPh>
    <rPh sb="13" eb="14">
      <t>シキ</t>
    </rPh>
    <rPh sb="15" eb="19">
      <t>インスウブンカイ</t>
    </rPh>
    <phoneticPr fontId="7"/>
  </si>
  <si>
    <r>
      <t>7</t>
    </r>
    <r>
      <rPr>
        <sz val="10.5"/>
        <rFont val="ＭＳ 明朝"/>
        <family val="1"/>
        <charset val="128"/>
      </rPr>
      <t>．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次不等式
研究　2次関数のグラフとx軸の正の部分が
　　　交わる条件</t>
    </r>
    <rPh sb="8" eb="10">
      <t>ケンキュウ</t>
    </rPh>
    <rPh sb="12" eb="15">
      <t>ジカンスウ</t>
    </rPh>
    <rPh sb="21" eb="22">
      <t>ジク</t>
    </rPh>
    <rPh sb="23" eb="24">
      <t>セイ</t>
    </rPh>
    <rPh sb="25" eb="27">
      <t>ブブン</t>
    </rPh>
    <rPh sb="32" eb="33">
      <t>マジ</t>
    </rPh>
    <rPh sb="35" eb="37">
      <t>ジョウケン</t>
    </rPh>
    <phoneticPr fontId="7"/>
  </si>
  <si>
    <r>
      <t>5</t>
    </r>
    <r>
      <rPr>
        <sz val="10.5"/>
        <rFont val="ＭＳ 明朝"/>
        <family val="1"/>
        <charset val="128"/>
      </rPr>
      <t>．余弦定理
研究　三角形の最大の角</t>
    </r>
    <rPh sb="7" eb="9">
      <t>ケンキュウ</t>
    </rPh>
    <rPh sb="10" eb="13">
      <t>サンカクケイ</t>
    </rPh>
    <rPh sb="14" eb="16">
      <t>サイダイ</t>
    </rPh>
    <rPh sb="17" eb="18">
      <t>カク</t>
    </rPh>
    <phoneticPr fontId="7"/>
  </si>
  <si>
    <r>
      <t>6</t>
    </r>
    <r>
      <rPr>
        <sz val="10.5"/>
        <rFont val="ＭＳ 明朝"/>
        <family val="1"/>
        <charset val="128"/>
      </rPr>
      <t>．仮説検定の考え方</t>
    </r>
  </si>
  <si>
    <r>
      <t>9</t>
    </r>
    <r>
      <rPr>
        <sz val="10.5"/>
        <rFont val="ＭＳ 明朝"/>
        <family val="1"/>
        <charset val="128"/>
      </rPr>
      <t>．期待値</t>
    </r>
    <rPh sb="2" eb="5">
      <t>キタイチ</t>
    </rPh>
    <phoneticPr fontId="7"/>
  </si>
  <si>
    <r>
      <t>3</t>
    </r>
    <r>
      <rPr>
        <sz val="10.5"/>
        <rFont val="ＭＳ 明朝"/>
        <family val="1"/>
        <charset val="128"/>
      </rPr>
      <t>．チェバの定理・メネラウスの定理
研究　三角形の辺と角</t>
    </r>
    <rPh sb="18" eb="20">
      <t>ケンキュウ</t>
    </rPh>
    <rPh sb="21" eb="23">
      <t>サンカク</t>
    </rPh>
    <rPh sb="23" eb="24">
      <t>ケイ</t>
    </rPh>
    <rPh sb="25" eb="26">
      <t>ヘン</t>
    </rPh>
    <rPh sb="27" eb="28">
      <t>カク</t>
    </rPh>
    <phoneticPr fontId="7"/>
  </si>
  <si>
    <r>
      <t>5</t>
    </r>
    <r>
      <rPr>
        <sz val="10.5"/>
        <rFont val="ＭＳ 明朝"/>
        <family val="1"/>
        <charset val="128"/>
      </rPr>
      <t>．円と直線
研究　方べきの定理の逆</t>
    </r>
    <rPh sb="7" eb="9">
      <t>ケンキュウ</t>
    </rPh>
    <rPh sb="10" eb="11">
      <t>ホウ</t>
    </rPh>
    <rPh sb="14" eb="16">
      <t>テイリ</t>
    </rPh>
    <rPh sb="17" eb="18">
      <t>ギャク</t>
    </rPh>
    <phoneticPr fontId="7"/>
  </si>
  <si>
    <r>
      <t>8</t>
    </r>
    <r>
      <rPr>
        <sz val="10.5"/>
        <rFont val="ＭＳ 明朝"/>
        <family val="1"/>
        <charset val="128"/>
      </rPr>
      <t>．直線と平面</t>
    </r>
    <phoneticPr fontId="7"/>
  </si>
  <si>
    <r>
      <t>第</t>
    </r>
    <r>
      <rPr>
        <sz val="12"/>
        <rFont val="Century"/>
        <family val="1"/>
      </rPr>
      <t>3</t>
    </r>
    <r>
      <rPr>
        <sz val="12"/>
        <rFont val="ＭＳ 明朝"/>
        <family val="1"/>
        <charset val="128"/>
      </rPr>
      <t>章　数学と人間の活動</t>
    </r>
    <rPh sb="4" eb="6">
      <t>スウガク</t>
    </rPh>
    <rPh sb="7" eb="9">
      <t>ニンゲン</t>
    </rPh>
    <rPh sb="10" eb="12">
      <t>カツドウ</t>
    </rPh>
    <phoneticPr fontId="7"/>
  </si>
  <si>
    <r>
      <t>2</t>
    </r>
    <r>
      <rPr>
        <sz val="10.5"/>
        <rFont val="ＭＳ 明朝"/>
        <family val="1"/>
        <charset val="128"/>
      </rPr>
      <t>．素数と素因数分解</t>
    </r>
    <rPh sb="2" eb="4">
      <t>ソスウ</t>
    </rPh>
    <rPh sb="5" eb="10">
      <t>ソインスウブンカイ</t>
    </rPh>
    <phoneticPr fontId="7"/>
  </si>
  <si>
    <r>
      <t>5</t>
    </r>
    <r>
      <rPr>
        <sz val="10.5"/>
        <rFont val="ＭＳ 明朝"/>
        <family val="1"/>
        <charset val="128"/>
      </rPr>
      <t>．ユークリッドの互除法</t>
    </r>
    <rPh sb="9" eb="12">
      <t>ゴジョホウ</t>
    </rPh>
    <phoneticPr fontId="7"/>
  </si>
  <si>
    <r>
      <t>6</t>
    </r>
    <r>
      <rPr>
        <sz val="10.5"/>
        <rFont val="ＭＳ 明朝"/>
        <family val="1"/>
        <charset val="128"/>
      </rPr>
      <t>．</t>
    </r>
    <r>
      <rPr>
        <sz val="10.5"/>
        <rFont val="Century"/>
        <family val="1"/>
      </rPr>
      <t>1</t>
    </r>
    <r>
      <rPr>
        <sz val="10.5"/>
        <rFont val="ＭＳ 明朝"/>
        <family val="1"/>
        <charset val="128"/>
      </rPr>
      <t>次不定方程式</t>
    </r>
    <phoneticPr fontId="7"/>
  </si>
  <si>
    <r>
      <t>3</t>
    </r>
    <r>
      <rPr>
        <sz val="10.5"/>
        <rFont val="ＭＳ 明朝"/>
        <family val="1"/>
        <charset val="128"/>
      </rPr>
      <t>．順 列</t>
    </r>
    <phoneticPr fontId="7"/>
  </si>
  <si>
    <r>
      <t>7</t>
    </r>
    <r>
      <rPr>
        <sz val="10.5"/>
        <rFont val="ＭＳ 明朝"/>
        <family val="1"/>
        <charset val="128"/>
      </rPr>
      <t>．作 図
研究　正五角形の作図
研究　図形描画ソフトを活用して作図の
　　　方針を立てる</t>
    </r>
  </si>
  <si>
    <r>
      <t>第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節　確 率</t>
    </r>
  </si>
  <si>
    <r>
      <t>第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節　実 数</t>
    </r>
  </si>
  <si>
    <r>
      <t>4</t>
    </r>
    <r>
      <rPr>
        <sz val="10.5"/>
        <rFont val="ＭＳ 明朝"/>
        <family val="1"/>
        <charset val="128"/>
      </rPr>
      <t>．実 数</t>
    </r>
  </si>
  <si>
    <r>
      <t>1</t>
    </r>
    <r>
      <rPr>
        <sz val="10.5"/>
        <rFont val="ＭＳ 明朝"/>
        <family val="1"/>
        <charset val="128"/>
      </rPr>
      <t>．集</t>
    </r>
    <r>
      <rPr>
        <sz val="10.5"/>
        <rFont val="Century"/>
        <family val="1"/>
      </rPr>
      <t xml:space="preserve"> </t>
    </r>
    <r>
      <rPr>
        <sz val="10.5"/>
        <rFont val="ＭＳ 明朝"/>
        <family val="1"/>
        <charset val="128"/>
      </rPr>
      <t>合
研究　</t>
    </r>
    <r>
      <rPr>
        <sz val="10.5"/>
        <rFont val="Century"/>
        <family val="1"/>
      </rPr>
      <t>3</t>
    </r>
    <r>
      <rPr>
        <sz val="10.5"/>
        <rFont val="ＭＳ 明朝"/>
        <family val="1"/>
        <charset val="128"/>
      </rPr>
      <t>つの集合の共通部分と和集合</t>
    </r>
    <rPh sb="6" eb="8">
      <t>ケンキュウ</t>
    </rPh>
    <rPh sb="12" eb="14">
      <t>シュウゴウ</t>
    </rPh>
    <rPh sb="15" eb="17">
      <t>キョウツウ</t>
    </rPh>
    <rPh sb="17" eb="19">
      <t>ブブン</t>
    </rPh>
    <rPh sb="20" eb="21">
      <t>ワ</t>
    </rPh>
    <rPh sb="21" eb="23">
      <t>シュウゴウ</t>
    </rPh>
    <phoneticPr fontId="7"/>
  </si>
  <si>
    <r>
      <t>5</t>
    </r>
    <r>
      <rPr>
        <sz val="10.5"/>
        <rFont val="ＭＳ 明朝"/>
        <family val="1"/>
        <charset val="128"/>
      </rPr>
      <t>．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つの変量の間の関係
研究　統計的探究プロセス</t>
    </r>
    <rPh sb="5" eb="7">
      <t>ヘンリョウ</t>
    </rPh>
    <rPh sb="8" eb="9">
      <t>アイダ</t>
    </rPh>
    <rPh sb="10" eb="12">
      <t>カンケイ</t>
    </rPh>
    <rPh sb="13" eb="15">
      <t>ケンキュウ</t>
    </rPh>
    <rPh sb="16" eb="19">
      <t>トウケイテキ</t>
    </rPh>
    <rPh sb="19" eb="21">
      <t>タンキュウ</t>
    </rPh>
    <phoneticPr fontId="7"/>
  </si>
  <si>
    <r>
      <t>第</t>
    </r>
    <r>
      <rPr>
        <sz val="10.5"/>
        <rFont val="Century"/>
        <family val="1"/>
      </rPr>
      <t>1</t>
    </r>
    <r>
      <rPr>
        <sz val="10.5"/>
        <rFont val="ＭＳ 明朝"/>
        <family val="1"/>
        <charset val="128"/>
      </rPr>
      <t>節　整数の性質</t>
    </r>
    <rPh sb="4" eb="6">
      <t>セイスウ</t>
    </rPh>
    <rPh sb="7" eb="9">
      <t>セイシツ</t>
    </rPh>
    <phoneticPr fontId="7"/>
  </si>
  <si>
    <r>
      <t>第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節　数学と人間の活動</t>
    </r>
    <rPh sb="4" eb="6">
      <t>スウガク</t>
    </rPh>
    <rPh sb="7" eb="9">
      <t>ニンゲン</t>
    </rPh>
    <rPh sb="10" eb="12">
      <t>カツドウ</t>
    </rPh>
    <phoneticPr fontId="7"/>
  </si>
  <si>
    <r>
      <t>1</t>
    </r>
    <r>
      <rPr>
        <sz val="10.5"/>
        <rFont val="ＭＳ 明朝"/>
        <family val="1"/>
        <charset val="128"/>
      </rPr>
      <t>．約数と倍数
研究　等式を満たす整数</t>
    </r>
    <r>
      <rPr>
        <sz val="10.5"/>
        <rFont val="Century"/>
        <family val="1"/>
      </rPr>
      <t>x</t>
    </r>
    <r>
      <rPr>
        <sz val="10.5"/>
        <rFont val="ＭＳ 明朝"/>
        <family val="1"/>
        <charset val="128"/>
      </rPr>
      <t>，</t>
    </r>
    <r>
      <rPr>
        <sz val="10.5"/>
        <rFont val="Century"/>
        <family val="1"/>
      </rPr>
      <t>y</t>
    </r>
    <r>
      <rPr>
        <sz val="10.5"/>
        <rFont val="ＭＳ 明朝"/>
        <family val="1"/>
        <charset val="128"/>
      </rPr>
      <t>の組</t>
    </r>
    <rPh sb="5" eb="7">
      <t>バイスウ</t>
    </rPh>
    <rPh sb="11" eb="13">
      <t>トウシキ</t>
    </rPh>
    <rPh sb="14" eb="15">
      <t>ミ</t>
    </rPh>
    <rPh sb="17" eb="19">
      <t>セイスウ</t>
    </rPh>
    <rPh sb="23" eb="24">
      <t>クミ</t>
    </rPh>
    <phoneticPr fontId="7"/>
  </si>
  <si>
    <r>
      <t>3</t>
    </r>
    <r>
      <rPr>
        <sz val="10.5"/>
        <rFont val="ＭＳ 明朝"/>
        <family val="1"/>
        <charset val="128"/>
      </rPr>
      <t>．最大公約数・最小公倍数
研究　最大公約数・最小公倍数の性質</t>
    </r>
    <rPh sb="8" eb="10">
      <t>サイショウ</t>
    </rPh>
    <rPh sb="14" eb="16">
      <t>ケンキュウ</t>
    </rPh>
    <rPh sb="29" eb="31">
      <t>セイシツ</t>
    </rPh>
    <phoneticPr fontId="7"/>
  </si>
  <si>
    <r>
      <t>4</t>
    </r>
    <r>
      <rPr>
        <sz val="10.5"/>
        <rFont val="ＭＳ 明朝"/>
        <family val="1"/>
        <charset val="128"/>
      </rPr>
      <t>．整数の割り算
研究　和，差，積の余り
発展　合同式</t>
    </r>
    <rPh sb="9" eb="11">
      <t>ケンキュウ</t>
    </rPh>
    <rPh sb="12" eb="13">
      <t>ワ</t>
    </rPh>
    <rPh sb="14" eb="15">
      <t>サ</t>
    </rPh>
    <rPh sb="16" eb="17">
      <t>セキ</t>
    </rPh>
    <rPh sb="18" eb="19">
      <t>アマ</t>
    </rPh>
    <rPh sb="21" eb="23">
      <t>ハッテン</t>
    </rPh>
    <rPh sb="24" eb="27">
      <t>ゴウドウシキ</t>
    </rPh>
    <phoneticPr fontId="7"/>
  </si>
  <si>
    <r>
      <t>7</t>
    </r>
    <r>
      <rPr>
        <sz val="10.5"/>
        <rFont val="ＭＳ 明朝"/>
        <family val="1"/>
        <charset val="128"/>
      </rPr>
      <t>．</t>
    </r>
    <r>
      <rPr>
        <sz val="10.5"/>
        <rFont val="Century"/>
        <family val="1"/>
      </rPr>
      <t>n</t>
    </r>
    <r>
      <rPr>
        <sz val="10.5"/>
        <rFont val="ＭＳ 明朝"/>
        <family val="1"/>
        <charset val="128"/>
      </rPr>
      <t>進法</t>
    </r>
    <rPh sb="3" eb="5">
      <t>シンホウ</t>
    </rPh>
    <phoneticPr fontId="7"/>
  </si>
  <si>
    <t>補充問題</t>
    <rPh sb="0" eb="4">
      <t>ホジュウモンダイ</t>
    </rPh>
    <phoneticPr fontId="7"/>
  </si>
  <si>
    <r>
      <t>8</t>
    </r>
    <r>
      <rPr>
        <sz val="10.5"/>
        <rFont val="ＭＳ 明朝"/>
        <family val="1"/>
        <charset val="128"/>
      </rPr>
      <t>．整数の性質と人間の活動</t>
    </r>
    <rPh sb="2" eb="4">
      <t>セイスウ</t>
    </rPh>
    <rPh sb="5" eb="7">
      <t>セイシツ</t>
    </rPh>
    <rPh sb="8" eb="10">
      <t>ニンゲン</t>
    </rPh>
    <rPh sb="11" eb="13">
      <t>カツドウ</t>
    </rPh>
    <phoneticPr fontId="7"/>
  </si>
  <si>
    <r>
      <t>9</t>
    </r>
    <r>
      <rPr>
        <sz val="10.5"/>
        <rFont val="ＭＳ 明朝"/>
        <family val="1"/>
        <charset val="128"/>
      </rPr>
      <t>．座標の考え方</t>
    </r>
    <rPh sb="2" eb="4">
      <t>ザヒョウ</t>
    </rPh>
    <rPh sb="5" eb="6">
      <t>カンガ</t>
    </rPh>
    <rPh sb="7" eb="8">
      <t>カタ</t>
    </rPh>
    <phoneticPr fontId="7"/>
  </si>
  <si>
    <r>
      <t>10</t>
    </r>
    <r>
      <rPr>
        <sz val="10.5"/>
        <rFont val="ＭＳ 明朝"/>
        <family val="1"/>
        <charset val="128"/>
      </rPr>
      <t>．ゲーム・パズルの中の数学</t>
    </r>
    <phoneticPr fontId="7"/>
  </si>
  <si>
    <t>改訂版 新編 数学Ⅰ　時間配当表</t>
    <rPh sb="0" eb="3">
      <t>カイテイバン</t>
    </rPh>
    <rPh sb="4" eb="6">
      <t>シンペン</t>
    </rPh>
    <rPh sb="7" eb="9">
      <t>スウガク</t>
    </rPh>
    <rPh sb="11" eb="13">
      <t>ジカン</t>
    </rPh>
    <rPh sb="13" eb="16">
      <t>ハイトウヒョウ</t>
    </rPh>
    <phoneticPr fontId="7"/>
  </si>
  <si>
    <t>改訂版 新編 数学Ａ　時間配当表</t>
    <rPh sb="0" eb="3">
      <t>カイテイバン</t>
    </rPh>
    <rPh sb="4" eb="6">
      <t>シンペン</t>
    </rPh>
    <rPh sb="7" eb="9">
      <t>スウガク</t>
    </rPh>
    <rPh sb="11" eb="13">
      <t>ジカン</t>
    </rPh>
    <rPh sb="13" eb="16">
      <t>ハイトウヒョウ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</si>
</sst>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Century"/>
      <family val="1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Century"/>
      <family val="1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4" fillId="2" borderId="1" xfId="0" applyFont="1" applyFill="1" applyBorder="1" applyAlignment="1">
      <alignment horizontal="left" vertical="center"/>
    </xf>
    <xf numFmtId="0" fontId="9" fillId="2" borderId="1" xfId="0" applyFont="1" applyFill="1" applyBorder="1">
      <alignment vertical="center"/>
    </xf>
    <xf numFmtId="0" fontId="6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9" fillId="3" borderId="1" xfId="0" applyFont="1" applyFill="1" applyBorder="1">
      <alignment vertical="center"/>
    </xf>
    <xf numFmtId="0" fontId="11" fillId="0" borderId="1" xfId="0" applyFont="1" applyBorder="1">
      <alignment vertical="center"/>
    </xf>
    <xf numFmtId="0" fontId="11" fillId="0" borderId="0" xfId="0" applyFont="1">
      <alignment vertical="center"/>
    </xf>
    <xf numFmtId="0" fontId="8" fillId="0" borderId="1" xfId="0" applyFont="1" applyBorder="1" applyAlignment="1">
      <alignment horizontal="left" vertical="center"/>
    </xf>
    <xf numFmtId="0" fontId="9" fillId="0" borderId="0" xfId="0" applyFont="1">
      <alignment vertical="center"/>
    </xf>
    <xf numFmtId="0" fontId="9" fillId="4" borderId="1" xfId="0" applyFont="1" applyFill="1" applyBorder="1">
      <alignment vertical="center"/>
    </xf>
    <xf numFmtId="0" fontId="12" fillId="4" borderId="1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3"/>
  <sheetViews>
    <sheetView showGridLines="0" tabSelected="1" zoomScaleNormal="100" workbookViewId="0"/>
  </sheetViews>
  <sheetFormatPr defaultRowHeight="13.5" x14ac:dyDescent="0.15"/>
  <cols>
    <col min="1" max="1" width="38.75" style="3" customWidth="1"/>
    <col min="2" max="3" width="6.75" style="18" customWidth="1"/>
  </cols>
  <sheetData>
    <row r="1" spans="1:3" x14ac:dyDescent="0.15">
      <c r="A1" s="23" t="s">
        <v>60</v>
      </c>
    </row>
    <row r="2" spans="1:3" ht="18.75" x14ac:dyDescent="0.15">
      <c r="A2" s="1" t="s">
        <v>92</v>
      </c>
      <c r="B2" s="6"/>
      <c r="C2" s="6"/>
    </row>
    <row r="3" spans="1:3" ht="18.75" x14ac:dyDescent="0.15">
      <c r="A3" s="1"/>
      <c r="B3" s="6"/>
      <c r="C3" s="6"/>
    </row>
    <row r="4" spans="1:3" ht="14.25" x14ac:dyDescent="0.15">
      <c r="A4" s="4"/>
      <c r="B4" s="7" t="s">
        <v>22</v>
      </c>
      <c r="C4" s="7" t="s">
        <v>19</v>
      </c>
    </row>
    <row r="5" spans="1:3" ht="14.25" x14ac:dyDescent="0.15">
      <c r="A5" s="7" t="s">
        <v>24</v>
      </c>
      <c r="B5" s="8">
        <f>B7+B24+B32+B48+B63+B73</f>
        <v>199</v>
      </c>
      <c r="C5" s="8">
        <f>C7+C24+C32+C48+C63+C73</f>
        <v>90</v>
      </c>
    </row>
    <row r="6" spans="1:3" ht="14.25" x14ac:dyDescent="0.15">
      <c r="A6" s="4"/>
      <c r="B6" s="4"/>
      <c r="C6" s="4"/>
    </row>
    <row r="7" spans="1:3" ht="15.75" x14ac:dyDescent="0.15">
      <c r="A7" s="9" t="s">
        <v>0</v>
      </c>
      <c r="B7" s="10">
        <f>B8+B13+B17+B22+2</f>
        <v>48</v>
      </c>
      <c r="C7" s="10">
        <f>C8+C13+C17+C22</f>
        <v>19</v>
      </c>
    </row>
    <row r="8" spans="1:3" x14ac:dyDescent="0.15">
      <c r="A8" s="11" t="s">
        <v>1</v>
      </c>
      <c r="B8" s="16">
        <f>SUM(B9:B12)</f>
        <v>19</v>
      </c>
      <c r="C8" s="16">
        <f>SUM(C9:C12)</f>
        <v>7</v>
      </c>
    </row>
    <row r="9" spans="1:3" x14ac:dyDescent="0.15">
      <c r="A9" s="13" t="s">
        <v>61</v>
      </c>
      <c r="B9" s="17">
        <v>4</v>
      </c>
      <c r="C9" s="17">
        <v>1.5</v>
      </c>
    </row>
    <row r="10" spans="1:3" x14ac:dyDescent="0.15">
      <c r="A10" s="13" t="s">
        <v>62</v>
      </c>
      <c r="B10" s="17">
        <v>5</v>
      </c>
      <c r="C10" s="17">
        <v>2</v>
      </c>
    </row>
    <row r="11" spans="1:3" ht="39.75" x14ac:dyDescent="0.15">
      <c r="A11" s="12" t="s">
        <v>63</v>
      </c>
      <c r="B11" s="17">
        <v>9</v>
      </c>
      <c r="C11" s="17">
        <v>3</v>
      </c>
    </row>
    <row r="12" spans="1:3" x14ac:dyDescent="0.15">
      <c r="A12" s="14" t="s">
        <v>25</v>
      </c>
      <c r="B12" s="17">
        <v>1</v>
      </c>
      <c r="C12" s="17">
        <v>0.5</v>
      </c>
    </row>
    <row r="13" spans="1:3" x14ac:dyDescent="0.15">
      <c r="A13" s="11" t="s">
        <v>78</v>
      </c>
      <c r="B13" s="16">
        <f>SUM(B14:B16)</f>
        <v>11</v>
      </c>
      <c r="C13" s="16">
        <f>SUM(C14:C16)</f>
        <v>5</v>
      </c>
    </row>
    <row r="14" spans="1:3" x14ac:dyDescent="0.15">
      <c r="A14" s="13" t="s">
        <v>79</v>
      </c>
      <c r="B14" s="17">
        <v>5</v>
      </c>
      <c r="C14" s="17">
        <v>1</v>
      </c>
    </row>
    <row r="15" spans="1:3" ht="27" x14ac:dyDescent="0.15">
      <c r="A15" s="12" t="s">
        <v>21</v>
      </c>
      <c r="B15" s="17">
        <v>5</v>
      </c>
      <c r="C15" s="17">
        <v>3</v>
      </c>
    </row>
    <row r="16" spans="1:3" x14ac:dyDescent="0.15">
      <c r="A16" s="14" t="s">
        <v>25</v>
      </c>
      <c r="B16" s="17">
        <v>1</v>
      </c>
      <c r="C16" s="17">
        <v>1</v>
      </c>
    </row>
    <row r="17" spans="1:3" x14ac:dyDescent="0.15">
      <c r="A17" s="11" t="s">
        <v>2</v>
      </c>
      <c r="B17" s="16">
        <f>SUM(B18:B21)</f>
        <v>14</v>
      </c>
      <c r="C17" s="16">
        <f>SUM(C18:C21)</f>
        <v>6</v>
      </c>
    </row>
    <row r="18" spans="1:3" x14ac:dyDescent="0.15">
      <c r="A18" s="13" t="s">
        <v>26</v>
      </c>
      <c r="B18" s="17">
        <v>4</v>
      </c>
      <c r="C18" s="17">
        <v>2</v>
      </c>
    </row>
    <row r="19" spans="1:3" x14ac:dyDescent="0.15">
      <c r="A19" s="13" t="s">
        <v>27</v>
      </c>
      <c r="B19" s="17">
        <v>6</v>
      </c>
      <c r="C19" s="17">
        <v>2</v>
      </c>
    </row>
    <row r="20" spans="1:3" ht="26.25" x14ac:dyDescent="0.15">
      <c r="A20" s="12" t="s">
        <v>36</v>
      </c>
      <c r="B20" s="17">
        <v>3</v>
      </c>
      <c r="C20" s="17">
        <v>1</v>
      </c>
    </row>
    <row r="21" spans="1:3" x14ac:dyDescent="0.15">
      <c r="A21" s="14" t="s">
        <v>25</v>
      </c>
      <c r="B21" s="17">
        <v>1</v>
      </c>
      <c r="C21" s="17">
        <v>1</v>
      </c>
    </row>
    <row r="22" spans="1:3" x14ac:dyDescent="0.15">
      <c r="A22" s="11" t="s">
        <v>28</v>
      </c>
      <c r="B22" s="16">
        <v>2</v>
      </c>
      <c r="C22" s="16">
        <v>1</v>
      </c>
    </row>
    <row r="23" spans="1:3" x14ac:dyDescent="0.15">
      <c r="A23" s="5"/>
      <c r="B23" s="20"/>
      <c r="C23" s="20"/>
    </row>
    <row r="24" spans="1:3" ht="15.75" x14ac:dyDescent="0.15">
      <c r="A24" s="9" t="s">
        <v>49</v>
      </c>
      <c r="B24" s="10">
        <f>SUM(B25:B30)+2</f>
        <v>22</v>
      </c>
      <c r="C24" s="10">
        <f>SUM(C25:C30)</f>
        <v>9</v>
      </c>
    </row>
    <row r="25" spans="1:3" ht="27" x14ac:dyDescent="0.15">
      <c r="A25" s="12" t="s">
        <v>80</v>
      </c>
      <c r="B25" s="17">
        <v>6</v>
      </c>
      <c r="C25" s="17">
        <v>2</v>
      </c>
    </row>
    <row r="26" spans="1:3" x14ac:dyDescent="0.15">
      <c r="A26" s="13" t="s">
        <v>50</v>
      </c>
      <c r="B26" s="17">
        <v>6</v>
      </c>
      <c r="C26" s="17">
        <v>2.5</v>
      </c>
    </row>
    <row r="27" spans="1:3" x14ac:dyDescent="0.15">
      <c r="A27" s="13" t="s">
        <v>51</v>
      </c>
      <c r="B27" s="17">
        <v>2</v>
      </c>
      <c r="C27" s="17">
        <v>1</v>
      </c>
    </row>
    <row r="28" spans="1:3" ht="27" x14ac:dyDescent="0.15">
      <c r="A28" s="12" t="s">
        <v>52</v>
      </c>
      <c r="B28" s="17">
        <v>3</v>
      </c>
      <c r="C28" s="17">
        <v>2</v>
      </c>
    </row>
    <row r="29" spans="1:3" x14ac:dyDescent="0.15">
      <c r="A29" s="14" t="s">
        <v>25</v>
      </c>
      <c r="B29" s="17">
        <v>1</v>
      </c>
      <c r="C29" s="17">
        <v>0.5</v>
      </c>
    </row>
    <row r="30" spans="1:3" x14ac:dyDescent="0.15">
      <c r="A30" s="11" t="s">
        <v>28</v>
      </c>
      <c r="B30" s="16">
        <v>2</v>
      </c>
      <c r="C30" s="16">
        <v>1</v>
      </c>
    </row>
    <row r="32" spans="1:3" ht="15.75" x14ac:dyDescent="0.15">
      <c r="A32" s="9" t="s">
        <v>53</v>
      </c>
      <c r="B32" s="10">
        <f>B33+B37+B41+B46+2</f>
        <v>56</v>
      </c>
      <c r="C32" s="10">
        <f>C33+C37+C41+C46</f>
        <v>29</v>
      </c>
    </row>
    <row r="33" spans="1:3" x14ac:dyDescent="0.15">
      <c r="A33" s="11" t="s">
        <v>3</v>
      </c>
      <c r="B33" s="16">
        <f>SUM(B34:B36)</f>
        <v>19</v>
      </c>
      <c r="C33" s="16">
        <f>SUM(C34:C36)</f>
        <v>8</v>
      </c>
    </row>
    <row r="34" spans="1:3" ht="26.25" x14ac:dyDescent="0.15">
      <c r="A34" s="12" t="s">
        <v>54</v>
      </c>
      <c r="B34" s="17">
        <v>5</v>
      </c>
      <c r="C34" s="17">
        <v>2</v>
      </c>
    </row>
    <row r="35" spans="1:3" ht="39" x14ac:dyDescent="0.15">
      <c r="A35" s="12" t="s">
        <v>55</v>
      </c>
      <c r="B35" s="17">
        <v>13</v>
      </c>
      <c r="C35" s="17">
        <v>5</v>
      </c>
    </row>
    <row r="36" spans="1:3" x14ac:dyDescent="0.15">
      <c r="A36" s="14" t="s">
        <v>25</v>
      </c>
      <c r="B36" s="17">
        <v>1</v>
      </c>
      <c r="C36" s="17">
        <v>1</v>
      </c>
    </row>
    <row r="37" spans="1:3" x14ac:dyDescent="0.15">
      <c r="A37" s="11" t="s">
        <v>29</v>
      </c>
      <c r="B37" s="16">
        <f>SUM(B38:B40)</f>
        <v>11</v>
      </c>
      <c r="C37" s="16">
        <f>SUM(C38:C40)</f>
        <v>7</v>
      </c>
    </row>
    <row r="38" spans="1:3" ht="39" x14ac:dyDescent="0.15">
      <c r="A38" s="12" t="s">
        <v>56</v>
      </c>
      <c r="B38" s="17">
        <v>7</v>
      </c>
      <c r="C38" s="17">
        <v>4</v>
      </c>
    </row>
    <row r="39" spans="1:3" x14ac:dyDescent="0.15">
      <c r="A39" s="13" t="s">
        <v>4</v>
      </c>
      <c r="B39" s="17">
        <v>3</v>
      </c>
      <c r="C39" s="17">
        <v>2</v>
      </c>
    </row>
    <row r="40" spans="1:3" x14ac:dyDescent="0.15">
      <c r="A40" s="14" t="s">
        <v>25</v>
      </c>
      <c r="B40" s="17">
        <v>1</v>
      </c>
      <c r="C40" s="17">
        <v>1</v>
      </c>
    </row>
    <row r="41" spans="1:3" x14ac:dyDescent="0.15">
      <c r="A41" s="11" t="s">
        <v>30</v>
      </c>
      <c r="B41" s="16">
        <f>SUM(B42:B45)</f>
        <v>22</v>
      </c>
      <c r="C41" s="16">
        <f>SUM(C42:C45)</f>
        <v>12</v>
      </c>
    </row>
    <row r="42" spans="1:3" x14ac:dyDescent="0.15">
      <c r="A42" s="13" t="s">
        <v>5</v>
      </c>
      <c r="B42" s="17">
        <v>5</v>
      </c>
      <c r="C42" s="17">
        <v>2</v>
      </c>
    </row>
    <row r="43" spans="1:3" ht="26.25" x14ac:dyDescent="0.15">
      <c r="A43" s="12" t="s">
        <v>31</v>
      </c>
      <c r="B43" s="17">
        <v>5</v>
      </c>
      <c r="C43" s="17">
        <v>3</v>
      </c>
    </row>
    <row r="44" spans="1:3" ht="39" x14ac:dyDescent="0.15">
      <c r="A44" s="12" t="s">
        <v>64</v>
      </c>
      <c r="B44" s="17">
        <v>11</v>
      </c>
      <c r="C44" s="17">
        <v>6</v>
      </c>
    </row>
    <row r="45" spans="1:3" x14ac:dyDescent="0.15">
      <c r="A45" s="14" t="s">
        <v>25</v>
      </c>
      <c r="B45" s="17">
        <v>1</v>
      </c>
      <c r="C45" s="17">
        <v>1</v>
      </c>
    </row>
    <row r="46" spans="1:3" x14ac:dyDescent="0.15">
      <c r="A46" s="11" t="s">
        <v>32</v>
      </c>
      <c r="B46" s="16">
        <v>2</v>
      </c>
      <c r="C46" s="16">
        <v>2</v>
      </c>
    </row>
    <row r="48" spans="1:3" ht="15.75" x14ac:dyDescent="0.15">
      <c r="A48" s="9" t="s">
        <v>57</v>
      </c>
      <c r="B48" s="10">
        <f>B49+B54+B61+2</f>
        <v>38</v>
      </c>
      <c r="C48" s="10">
        <f>C49+C54+C61</f>
        <v>20</v>
      </c>
    </row>
    <row r="49" spans="1:3" x14ac:dyDescent="0.15">
      <c r="A49" s="11" t="s">
        <v>6</v>
      </c>
      <c r="B49" s="16">
        <f>SUM(B50:B53)</f>
        <v>16</v>
      </c>
      <c r="C49" s="16">
        <f>SUM(C50:C53)</f>
        <v>9</v>
      </c>
    </row>
    <row r="50" spans="1:3" x14ac:dyDescent="0.15">
      <c r="A50" s="13" t="s">
        <v>7</v>
      </c>
      <c r="B50" s="17">
        <v>6</v>
      </c>
      <c r="C50" s="17">
        <v>3</v>
      </c>
    </row>
    <row r="51" spans="1:3" x14ac:dyDescent="0.15">
      <c r="A51" s="13" t="s">
        <v>8</v>
      </c>
      <c r="B51" s="17">
        <v>3</v>
      </c>
      <c r="C51" s="17">
        <v>2</v>
      </c>
    </row>
    <row r="52" spans="1:3" x14ac:dyDescent="0.15">
      <c r="A52" s="13" t="s">
        <v>9</v>
      </c>
      <c r="B52" s="17">
        <v>6</v>
      </c>
      <c r="C52" s="17">
        <v>3</v>
      </c>
    </row>
    <row r="53" spans="1:3" x14ac:dyDescent="0.15">
      <c r="A53" s="14" t="s">
        <v>25</v>
      </c>
      <c r="B53" s="17">
        <v>1</v>
      </c>
      <c r="C53" s="17">
        <v>1</v>
      </c>
    </row>
    <row r="54" spans="1:3" x14ac:dyDescent="0.15">
      <c r="A54" s="11" t="s">
        <v>10</v>
      </c>
      <c r="B54" s="16">
        <f>SUM(B55:B60)</f>
        <v>18</v>
      </c>
      <c r="C54" s="16">
        <f>SUM(C55:C60)</f>
        <v>9</v>
      </c>
    </row>
    <row r="55" spans="1:3" x14ac:dyDescent="0.15">
      <c r="A55" s="13" t="s">
        <v>11</v>
      </c>
      <c r="B55" s="17">
        <v>4</v>
      </c>
      <c r="C55" s="17">
        <v>1</v>
      </c>
    </row>
    <row r="56" spans="1:3" ht="26.25" x14ac:dyDescent="0.15">
      <c r="A56" s="12" t="s">
        <v>65</v>
      </c>
      <c r="B56" s="17">
        <v>4</v>
      </c>
      <c r="C56" s="17">
        <v>1</v>
      </c>
    </row>
    <row r="57" spans="1:3" x14ac:dyDescent="0.15">
      <c r="A57" s="13" t="s">
        <v>37</v>
      </c>
      <c r="B57" s="17">
        <v>2</v>
      </c>
      <c r="C57" s="17">
        <v>2</v>
      </c>
    </row>
    <row r="58" spans="1:3" ht="39" x14ac:dyDescent="0.15">
      <c r="A58" s="12" t="s">
        <v>47</v>
      </c>
      <c r="B58" s="17">
        <v>4</v>
      </c>
      <c r="C58" s="17">
        <v>2</v>
      </c>
    </row>
    <row r="59" spans="1:3" x14ac:dyDescent="0.15">
      <c r="A59" s="13" t="s">
        <v>38</v>
      </c>
      <c r="B59" s="17">
        <v>3</v>
      </c>
      <c r="C59" s="17">
        <v>2</v>
      </c>
    </row>
    <row r="60" spans="1:3" x14ac:dyDescent="0.15">
      <c r="A60" s="14" t="s">
        <v>25</v>
      </c>
      <c r="B60" s="17">
        <v>1</v>
      </c>
      <c r="C60" s="17">
        <v>1</v>
      </c>
    </row>
    <row r="61" spans="1:3" x14ac:dyDescent="0.15">
      <c r="A61" s="11" t="s">
        <v>28</v>
      </c>
      <c r="B61" s="16">
        <v>2</v>
      </c>
      <c r="C61" s="16">
        <v>2</v>
      </c>
    </row>
    <row r="63" spans="1:3" ht="15.75" x14ac:dyDescent="0.15">
      <c r="A63" s="9" t="s">
        <v>58</v>
      </c>
      <c r="B63" s="10">
        <f>SUM(B64:B71)+2</f>
        <v>30</v>
      </c>
      <c r="C63" s="10">
        <f>SUM(C64:C71)</f>
        <v>9</v>
      </c>
    </row>
    <row r="64" spans="1:3" x14ac:dyDescent="0.15">
      <c r="A64" s="13" t="s">
        <v>33</v>
      </c>
      <c r="B64" s="17">
        <v>2</v>
      </c>
      <c r="C64" s="17">
        <v>0.5</v>
      </c>
    </row>
    <row r="65" spans="1:3" x14ac:dyDescent="0.15">
      <c r="A65" s="13" t="s">
        <v>34</v>
      </c>
      <c r="B65" s="17">
        <v>3</v>
      </c>
      <c r="C65" s="17">
        <v>0.5</v>
      </c>
    </row>
    <row r="66" spans="1:3" x14ac:dyDescent="0.15">
      <c r="A66" s="13" t="s">
        <v>35</v>
      </c>
      <c r="B66" s="17">
        <v>6</v>
      </c>
      <c r="C66" s="17">
        <v>1.5</v>
      </c>
    </row>
    <row r="67" spans="1:3" ht="26.25" x14ac:dyDescent="0.15">
      <c r="A67" s="12" t="s">
        <v>59</v>
      </c>
      <c r="B67" s="17">
        <v>4</v>
      </c>
      <c r="C67" s="17">
        <v>1.5</v>
      </c>
    </row>
    <row r="68" spans="1:3" ht="26.25" x14ac:dyDescent="0.15">
      <c r="A68" s="12" t="s">
        <v>81</v>
      </c>
      <c r="B68" s="17">
        <v>7</v>
      </c>
      <c r="C68" s="24">
        <v>2</v>
      </c>
    </row>
    <row r="69" spans="1:3" x14ac:dyDescent="0.15">
      <c r="A69" s="13" t="s">
        <v>66</v>
      </c>
      <c r="B69" s="26">
        <v>3</v>
      </c>
      <c r="C69" s="25">
        <v>1</v>
      </c>
    </row>
    <row r="70" spans="1:3" x14ac:dyDescent="0.15">
      <c r="A70" s="19" t="s">
        <v>25</v>
      </c>
      <c r="B70" s="17">
        <v>1</v>
      </c>
      <c r="C70" s="25">
        <v>1</v>
      </c>
    </row>
    <row r="71" spans="1:3" x14ac:dyDescent="0.15">
      <c r="A71" s="11" t="s">
        <v>28</v>
      </c>
      <c r="B71" s="16">
        <v>2</v>
      </c>
      <c r="C71" s="16">
        <v>1</v>
      </c>
    </row>
    <row r="73" spans="1:3" x14ac:dyDescent="0.15">
      <c r="A73" s="22" t="s">
        <v>20</v>
      </c>
      <c r="B73" s="21">
        <v>5</v>
      </c>
      <c r="C73" s="21">
        <v>4</v>
      </c>
    </row>
  </sheetData>
  <phoneticPr fontId="7"/>
  <pageMargins left="0.74803149606299213" right="0.74803149606299213" top="0.98425196850393704" bottom="0.98425196850393704" header="0.51181102362204722" footer="0.51181102362204722"/>
  <pageSetup paperSize="9" scale="98" orientation="portrait" r:id="rId1"/>
  <headerFooter alignWithMargins="0"/>
  <rowBreaks count="1" manualBreakCount="1">
    <brk id="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4"/>
  <sheetViews>
    <sheetView showGridLines="0" zoomScaleNormal="100" workbookViewId="0"/>
  </sheetViews>
  <sheetFormatPr defaultRowHeight="13.5" x14ac:dyDescent="0.15"/>
  <cols>
    <col min="1" max="1" width="38.75" style="3" customWidth="1"/>
    <col min="2" max="3" width="6.75" style="18" customWidth="1"/>
  </cols>
  <sheetData>
    <row r="1" spans="1:3" x14ac:dyDescent="0.15">
      <c r="A1" s="23" t="s">
        <v>60</v>
      </c>
    </row>
    <row r="2" spans="1:3" ht="18.75" x14ac:dyDescent="0.15">
      <c r="A2" s="1" t="s">
        <v>93</v>
      </c>
      <c r="B2" s="6"/>
      <c r="C2" s="6"/>
    </row>
    <row r="3" spans="1:3" ht="18.75" x14ac:dyDescent="0.15">
      <c r="A3" s="1"/>
      <c r="B3" s="6"/>
      <c r="C3" s="6"/>
    </row>
    <row r="4" spans="1:3" ht="14.25" x14ac:dyDescent="0.15">
      <c r="A4" s="4"/>
      <c r="B4" s="7" t="s">
        <v>22</v>
      </c>
      <c r="C4" s="7" t="s">
        <v>19</v>
      </c>
    </row>
    <row r="5" spans="1:3" ht="14.25" x14ac:dyDescent="0.15">
      <c r="A5" s="7" t="s">
        <v>24</v>
      </c>
      <c r="B5" s="8">
        <f>B7+B23+B39</f>
        <v>156</v>
      </c>
      <c r="C5" s="8">
        <f>C7+C23+C39</f>
        <v>90</v>
      </c>
    </row>
    <row r="6" spans="1:3" ht="14.25" x14ac:dyDescent="0.15">
      <c r="A6" s="4"/>
      <c r="B6" s="4"/>
      <c r="C6" s="4"/>
    </row>
    <row r="7" spans="1:3" ht="15.75" x14ac:dyDescent="0.15">
      <c r="A7" s="9" t="s">
        <v>12</v>
      </c>
      <c r="B7" s="10">
        <f>B8+B14+B21+2</f>
        <v>54</v>
      </c>
      <c r="C7" s="10">
        <f>C8+C14+C21</f>
        <v>35</v>
      </c>
    </row>
    <row r="8" spans="1:3" x14ac:dyDescent="0.15">
      <c r="A8" s="11" t="s">
        <v>13</v>
      </c>
      <c r="B8" s="16">
        <f>SUM(B9:B13)</f>
        <v>25</v>
      </c>
      <c r="C8" s="16">
        <f>SUM(C9:C13)</f>
        <v>15</v>
      </c>
    </row>
    <row r="9" spans="1:3" x14ac:dyDescent="0.15">
      <c r="A9" s="12" t="s">
        <v>39</v>
      </c>
      <c r="B9" s="17">
        <v>4</v>
      </c>
      <c r="C9" s="17">
        <v>2</v>
      </c>
    </row>
    <row r="10" spans="1:3" x14ac:dyDescent="0.15">
      <c r="A10" s="13" t="s">
        <v>14</v>
      </c>
      <c r="B10" s="17">
        <v>5</v>
      </c>
      <c r="C10" s="25">
        <v>4</v>
      </c>
    </row>
    <row r="11" spans="1:3" x14ac:dyDescent="0.15">
      <c r="A11" s="12" t="s">
        <v>75</v>
      </c>
      <c r="B11" s="17">
        <v>7</v>
      </c>
      <c r="C11" s="17">
        <v>4</v>
      </c>
    </row>
    <row r="12" spans="1:3" ht="26.25" x14ac:dyDescent="0.15">
      <c r="A12" s="12" t="s">
        <v>45</v>
      </c>
      <c r="B12" s="17">
        <v>8</v>
      </c>
      <c r="C12" s="17">
        <v>4</v>
      </c>
    </row>
    <row r="13" spans="1:3" x14ac:dyDescent="0.15">
      <c r="A13" s="14" t="s">
        <v>25</v>
      </c>
      <c r="B13" s="17">
        <v>1</v>
      </c>
      <c r="C13" s="17">
        <v>1</v>
      </c>
    </row>
    <row r="14" spans="1:3" x14ac:dyDescent="0.15">
      <c r="A14" s="11" t="s">
        <v>77</v>
      </c>
      <c r="B14" s="16">
        <f>SUM(B15:B20)</f>
        <v>25</v>
      </c>
      <c r="C14" s="16">
        <f>SUM(C15:C20)</f>
        <v>18</v>
      </c>
    </row>
    <row r="15" spans="1:3" x14ac:dyDescent="0.15">
      <c r="A15" s="13" t="s">
        <v>40</v>
      </c>
      <c r="B15" s="17">
        <v>6</v>
      </c>
      <c r="C15" s="17">
        <v>3</v>
      </c>
    </row>
    <row r="16" spans="1:3" x14ac:dyDescent="0.15">
      <c r="A16" s="13" t="s">
        <v>41</v>
      </c>
      <c r="B16" s="17">
        <v>6</v>
      </c>
      <c r="C16" s="24">
        <v>4.5</v>
      </c>
    </row>
    <row r="17" spans="1:3" x14ac:dyDescent="0.15">
      <c r="A17" s="13" t="s">
        <v>46</v>
      </c>
      <c r="B17" s="17">
        <v>5</v>
      </c>
      <c r="C17" s="24">
        <v>4.5</v>
      </c>
    </row>
    <row r="18" spans="1:3" x14ac:dyDescent="0.15">
      <c r="A18" s="12" t="s">
        <v>42</v>
      </c>
      <c r="B18" s="17">
        <v>4</v>
      </c>
      <c r="C18" s="26">
        <v>3</v>
      </c>
    </row>
    <row r="19" spans="1:3" x14ac:dyDescent="0.15">
      <c r="A19" s="12" t="s">
        <v>67</v>
      </c>
      <c r="B19" s="17">
        <v>3</v>
      </c>
      <c r="C19" s="24">
        <v>2</v>
      </c>
    </row>
    <row r="20" spans="1:3" x14ac:dyDescent="0.15">
      <c r="A20" s="14" t="s">
        <v>25</v>
      </c>
      <c r="B20" s="17">
        <v>1</v>
      </c>
      <c r="C20" s="17">
        <v>1</v>
      </c>
    </row>
    <row r="21" spans="1:3" x14ac:dyDescent="0.15">
      <c r="A21" s="11" t="s">
        <v>28</v>
      </c>
      <c r="B21" s="16">
        <v>2</v>
      </c>
      <c r="C21" s="16">
        <v>2</v>
      </c>
    </row>
    <row r="23" spans="1:3" ht="15.75" x14ac:dyDescent="0.15">
      <c r="A23" s="9" t="s">
        <v>23</v>
      </c>
      <c r="B23" s="10">
        <f>B24+B33+B37+2</f>
        <v>48</v>
      </c>
      <c r="C23" s="10">
        <f>C24+C33+C37</f>
        <v>28</v>
      </c>
    </row>
    <row r="24" spans="1:3" x14ac:dyDescent="0.15">
      <c r="A24" s="11" t="s">
        <v>15</v>
      </c>
      <c r="B24" s="16">
        <f>SUM(B25:B32)</f>
        <v>34</v>
      </c>
      <c r="C24" s="16">
        <f>SUM(C25:C32)</f>
        <v>19</v>
      </c>
    </row>
    <row r="25" spans="1:3" x14ac:dyDescent="0.15">
      <c r="A25" s="13" t="s">
        <v>16</v>
      </c>
      <c r="B25" s="17">
        <v>3</v>
      </c>
      <c r="C25" s="17">
        <v>2</v>
      </c>
    </row>
    <row r="26" spans="1:3" x14ac:dyDescent="0.15">
      <c r="A26" s="13" t="s">
        <v>43</v>
      </c>
      <c r="B26" s="17">
        <v>5</v>
      </c>
      <c r="C26" s="17">
        <v>2</v>
      </c>
    </row>
    <row r="27" spans="1:3" ht="26.25" x14ac:dyDescent="0.15">
      <c r="A27" s="12" t="s">
        <v>68</v>
      </c>
      <c r="B27" s="17">
        <v>6</v>
      </c>
      <c r="C27" s="24">
        <v>3</v>
      </c>
    </row>
    <row r="28" spans="1:3" x14ac:dyDescent="0.15">
      <c r="A28" s="13" t="s">
        <v>17</v>
      </c>
      <c r="B28" s="17">
        <v>4</v>
      </c>
      <c r="C28" s="17">
        <v>2</v>
      </c>
    </row>
    <row r="29" spans="1:3" ht="26.25" x14ac:dyDescent="0.15">
      <c r="A29" s="12" t="s">
        <v>69</v>
      </c>
      <c r="B29" s="17">
        <v>6</v>
      </c>
      <c r="C29" s="17">
        <v>4</v>
      </c>
    </row>
    <row r="30" spans="1:3" x14ac:dyDescent="0.15">
      <c r="A30" s="13" t="s">
        <v>44</v>
      </c>
      <c r="B30" s="17">
        <v>3</v>
      </c>
      <c r="C30" s="17">
        <v>2</v>
      </c>
    </row>
    <row r="31" spans="1:3" ht="51.75" x14ac:dyDescent="0.15">
      <c r="A31" s="12" t="s">
        <v>76</v>
      </c>
      <c r="B31" s="17">
        <v>6</v>
      </c>
      <c r="C31" s="17">
        <v>3</v>
      </c>
    </row>
    <row r="32" spans="1:3" x14ac:dyDescent="0.15">
      <c r="A32" s="14" t="s">
        <v>25</v>
      </c>
      <c r="B32" s="17">
        <v>1</v>
      </c>
      <c r="C32" s="17">
        <v>1</v>
      </c>
    </row>
    <row r="33" spans="1:3" x14ac:dyDescent="0.15">
      <c r="A33" s="11" t="s">
        <v>18</v>
      </c>
      <c r="B33" s="16">
        <f>SUM(B34:B36)</f>
        <v>10</v>
      </c>
      <c r="C33" s="16">
        <f>SUM(C34:C36)</f>
        <v>7</v>
      </c>
    </row>
    <row r="34" spans="1:3" x14ac:dyDescent="0.15">
      <c r="A34" s="12" t="s">
        <v>70</v>
      </c>
      <c r="B34" s="17">
        <v>4</v>
      </c>
      <c r="C34" s="25">
        <v>3</v>
      </c>
    </row>
    <row r="35" spans="1:3" ht="39" x14ac:dyDescent="0.15">
      <c r="A35" s="12" t="s">
        <v>48</v>
      </c>
      <c r="B35" s="17">
        <v>5</v>
      </c>
      <c r="C35" s="17">
        <v>3</v>
      </c>
    </row>
    <row r="36" spans="1:3" x14ac:dyDescent="0.15">
      <c r="A36" s="15" t="s">
        <v>25</v>
      </c>
      <c r="B36" s="17">
        <v>1</v>
      </c>
      <c r="C36" s="17">
        <v>1</v>
      </c>
    </row>
    <row r="37" spans="1:3" x14ac:dyDescent="0.15">
      <c r="A37" s="11" t="s">
        <v>28</v>
      </c>
      <c r="B37" s="16">
        <v>2</v>
      </c>
      <c r="C37" s="16">
        <v>2</v>
      </c>
    </row>
    <row r="38" spans="1:3" x14ac:dyDescent="0.15">
      <c r="A38" s="5"/>
    </row>
    <row r="39" spans="1:3" ht="15.75" x14ac:dyDescent="0.15">
      <c r="A39" s="9" t="s">
        <v>71</v>
      </c>
      <c r="B39" s="10">
        <f>B40+B49+B53+2</f>
        <v>54</v>
      </c>
      <c r="C39" s="10">
        <f>C40+C49+C53</f>
        <v>27</v>
      </c>
    </row>
    <row r="40" spans="1:3" x14ac:dyDescent="0.15">
      <c r="A40" s="11" t="s">
        <v>82</v>
      </c>
      <c r="B40" s="16">
        <f>SUM(B41:B48)</f>
        <v>32</v>
      </c>
      <c r="C40" s="16">
        <f>SUM(C41:C48)</f>
        <v>17</v>
      </c>
    </row>
    <row r="41" spans="1:3" ht="27" x14ac:dyDescent="0.15">
      <c r="A41" s="12" t="s">
        <v>84</v>
      </c>
      <c r="B41" s="26">
        <v>4</v>
      </c>
      <c r="C41" s="26">
        <v>2</v>
      </c>
    </row>
    <row r="42" spans="1:3" x14ac:dyDescent="0.15">
      <c r="A42" s="12" t="s">
        <v>72</v>
      </c>
      <c r="B42" s="26">
        <v>3</v>
      </c>
      <c r="C42" s="26">
        <v>1.5</v>
      </c>
    </row>
    <row r="43" spans="1:3" ht="26.25" x14ac:dyDescent="0.15">
      <c r="A43" s="12" t="s">
        <v>85</v>
      </c>
      <c r="B43" s="26">
        <v>6</v>
      </c>
      <c r="C43" s="26">
        <v>3</v>
      </c>
    </row>
    <row r="44" spans="1:3" ht="39" x14ac:dyDescent="0.15">
      <c r="A44" s="12" t="s">
        <v>86</v>
      </c>
      <c r="B44" s="26">
        <v>6</v>
      </c>
      <c r="C44" s="26">
        <v>3</v>
      </c>
    </row>
    <row r="45" spans="1:3" x14ac:dyDescent="0.15">
      <c r="A45" s="12" t="s">
        <v>73</v>
      </c>
      <c r="B45" s="26">
        <v>5</v>
      </c>
      <c r="C45" s="26">
        <v>3</v>
      </c>
    </row>
    <row r="46" spans="1:3" x14ac:dyDescent="0.15">
      <c r="A46" s="12" t="s">
        <v>74</v>
      </c>
      <c r="B46" s="26">
        <v>4</v>
      </c>
      <c r="C46" s="26">
        <v>2</v>
      </c>
    </row>
    <row r="47" spans="1:3" x14ac:dyDescent="0.15">
      <c r="A47" s="12" t="s">
        <v>87</v>
      </c>
      <c r="B47" s="26">
        <v>3</v>
      </c>
      <c r="C47" s="26">
        <v>1.5</v>
      </c>
    </row>
    <row r="48" spans="1:3" x14ac:dyDescent="0.15">
      <c r="A48" s="15" t="s">
        <v>88</v>
      </c>
      <c r="B48" s="26">
        <v>1</v>
      </c>
      <c r="C48" s="26">
        <v>1</v>
      </c>
    </row>
    <row r="49" spans="1:3" x14ac:dyDescent="0.15">
      <c r="A49" s="11" t="s">
        <v>83</v>
      </c>
      <c r="B49" s="16">
        <f>SUM(B50:B52)</f>
        <v>18</v>
      </c>
      <c r="C49" s="16">
        <f>SUM(C50:C52)</f>
        <v>8</v>
      </c>
    </row>
    <row r="50" spans="1:3" x14ac:dyDescent="0.15">
      <c r="A50" s="13" t="s">
        <v>89</v>
      </c>
      <c r="B50" s="26">
        <v>8</v>
      </c>
      <c r="C50" s="26">
        <v>4</v>
      </c>
    </row>
    <row r="51" spans="1:3" x14ac:dyDescent="0.15">
      <c r="A51" s="13" t="s">
        <v>90</v>
      </c>
      <c r="B51" s="26">
        <v>4</v>
      </c>
      <c r="C51" s="26">
        <v>2</v>
      </c>
    </row>
    <row r="52" spans="1:3" x14ac:dyDescent="0.15">
      <c r="A52" s="13" t="s">
        <v>91</v>
      </c>
      <c r="B52" s="26">
        <v>6</v>
      </c>
      <c r="C52" s="26">
        <v>2</v>
      </c>
    </row>
    <row r="53" spans="1:3" x14ac:dyDescent="0.15">
      <c r="A53" s="11" t="s">
        <v>28</v>
      </c>
      <c r="B53" s="16">
        <v>2</v>
      </c>
      <c r="C53" s="16">
        <v>2</v>
      </c>
    </row>
    <row r="54" spans="1:3" x14ac:dyDescent="0.15">
      <c r="A54" s="2"/>
    </row>
  </sheetData>
  <phoneticPr fontId="7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数Ⅰ 104-904</vt:lpstr>
      <vt:lpstr>数A 104-904</vt:lpstr>
      <vt:lpstr>'数Ⅰ 104-904'!Print_Titles</vt:lpstr>
      <vt:lpstr>'数A 104-904'!Print_Titles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2022-06-23T03:18:13Z</dcterms:created>
  <dcterms:modified xsi:type="dcterms:W3CDTF">2025-05-16T11:39:38Z</dcterms:modified>
  <cp:category/>
</cp:coreProperties>
</file>