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07E2A47F-3ACF-4D01-9635-060EA771A5DA}" xr6:coauthVersionLast="47" xr6:coauthVersionMax="47" xr10:uidLastSave="{00000000-0000-0000-0000-000000000000}"/>
  <bookViews>
    <workbookView xWindow="1170" yWindow="-14520" windowWidth="27750" windowHeight="13560" xr2:uid="{00000000-000D-0000-FFFF-FFFF00000000}"/>
  </bookViews>
  <sheets>
    <sheet name="数Ⅱ 719" sheetId="10" r:id="rId1"/>
    <sheet name="数Ｂ714" sheetId="9" r:id="rId2"/>
  </sheets>
  <definedNames>
    <definedName name="_xlnm.Print_Titles" localSheetId="0">'数Ⅱ 719'!$1:$1</definedName>
    <definedName name="_xlnm.Print_Titles" localSheetId="1">数Ｂ714!$1:$1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0" l="1"/>
  <c r="B82" i="10"/>
  <c r="C74" i="10"/>
  <c r="B74" i="10"/>
  <c r="C73" i="10"/>
  <c r="B73" i="10"/>
  <c r="C64" i="10"/>
  <c r="B64" i="10"/>
  <c r="C58" i="10"/>
  <c r="B58" i="10"/>
  <c r="B57" i="10" s="1"/>
  <c r="C57" i="10"/>
  <c r="C43" i="10"/>
  <c r="B43" i="10"/>
  <c r="C34" i="10"/>
  <c r="B34" i="10"/>
  <c r="C28" i="10"/>
  <c r="B28" i="10"/>
  <c r="B27" i="10" s="1"/>
  <c r="C27" i="10"/>
  <c r="C21" i="10"/>
  <c r="B21" i="10"/>
  <c r="C13" i="10"/>
  <c r="B13" i="10"/>
  <c r="C8" i="10"/>
  <c r="C7" i="10" s="1"/>
  <c r="C5" i="10" s="1"/>
  <c r="B8" i="10"/>
  <c r="C37" i="9"/>
  <c r="B37" i="9"/>
  <c r="C31" i="9"/>
  <c r="B31" i="9"/>
  <c r="C23" i="9"/>
  <c r="B23" i="9"/>
  <c r="C22" i="9"/>
  <c r="B22" i="9"/>
  <c r="C16" i="9"/>
  <c r="B16" i="9"/>
  <c r="C8" i="9"/>
  <c r="B8" i="9"/>
  <c r="B7" i="9" s="1"/>
  <c r="B5" i="9" s="1"/>
  <c r="C7" i="9" l="1"/>
  <c r="C5" i="9" s="1"/>
  <c r="B7" i="10"/>
  <c r="B5" i="10" s="1"/>
</calcChain>
</file>

<file path=xl/sharedStrings.xml><?xml version="1.0" encoding="utf-8"?>
<sst xmlns="http://schemas.openxmlformats.org/spreadsheetml/2006/main" count="123" uniqueCount="103">
  <si>
    <t>時間</t>
    <rPh sb="0" eb="2">
      <t>ジカン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</si>
  <si>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</si>
  <si>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</si>
  <si>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t>確認問題</t>
    <rPh sb="0" eb="2">
      <t>カクニン</t>
    </rPh>
    <phoneticPr fontId="7"/>
  </si>
  <si>
    <t>問題・コラム</t>
  </si>
  <si>
    <t>問題</t>
    <phoneticPr fontId="7"/>
  </si>
  <si>
    <t>教授用資料</t>
    <rPh sb="0" eb="3">
      <t>キョウジュヨウ</t>
    </rPh>
    <rPh sb="3" eb="5">
      <t>シリョウ</t>
    </rPh>
    <phoneticPr fontId="7"/>
  </si>
  <si>
    <t>課題学習</t>
    <rPh sb="0" eb="4">
      <t>カダイガクシュウ</t>
    </rPh>
    <phoneticPr fontId="7"/>
  </si>
  <si>
    <t>確認問題</t>
    <rPh sb="0" eb="2">
      <t>カクニン</t>
    </rPh>
    <rPh sb="2" eb="4">
      <t>モンダイ</t>
    </rPh>
    <phoneticPr fontId="7"/>
  </si>
  <si>
    <t>新 高校の数学Ｂ　時間配当表</t>
    <rPh sb="0" eb="1">
      <t>シン</t>
    </rPh>
    <rPh sb="2" eb="4">
      <t>コウコウ</t>
    </rPh>
    <rPh sb="5" eb="7">
      <t>スウガク</t>
    </rPh>
    <rPh sb="9" eb="11">
      <t>ジカン</t>
    </rPh>
    <rPh sb="11" eb="14">
      <t>ハイトウヒョウ</t>
    </rPh>
    <phoneticPr fontId="7"/>
  </si>
  <si>
    <t>第1章　数列</t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</si>
  <si>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数列とその和</t>
    </r>
    <rPh sb="4" eb="6">
      <t>スウレツ</t>
    </rPh>
    <rPh sb="9" eb="10">
      <t>ワ</t>
    </rPh>
    <phoneticPr fontId="7"/>
  </si>
  <si>
    <r>
      <t>1</t>
    </r>
    <r>
      <rPr>
        <sz val="10.5"/>
        <rFont val="ＭＳ 明朝"/>
        <family val="1"/>
        <charset val="128"/>
      </rPr>
      <t>．数列</t>
    </r>
    <rPh sb="2" eb="4">
      <t>スウレツ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</si>
  <si>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</si>
  <si>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</si>
  <si>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4</t>
    </r>
    <r>
      <rPr>
        <sz val="10.5"/>
        <rFont val="ＭＳ 明朝"/>
        <family val="1"/>
        <charset val="128"/>
      </rPr>
      <t xml:space="preserve">．複利法と等比数列
</t>
    </r>
    <r>
      <rPr>
        <sz val="10.5"/>
        <rFont val="ＭＳ 明朝"/>
        <family val="1"/>
        <charset val="128"/>
      </rPr>
      <t>コラム</t>
    </r>
    <rPh sb="2" eb="4">
      <t>フクリ</t>
    </rPh>
    <rPh sb="4" eb="5">
      <t>ホウ</t>
    </rPh>
    <rPh sb="6" eb="8">
      <t>トウヒ</t>
    </rPh>
    <rPh sb="8" eb="10">
      <t>スウレツ</t>
    </rPh>
    <phoneticPr fontId="7"/>
  </si>
  <si>
    <r>
      <t>5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</si>
  <si>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6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</si>
  <si>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4">
      <t>スウガクテキキノウホウ</t>
    </rPh>
    <phoneticPr fontId="7"/>
  </si>
  <si>
    <r>
      <t>1</t>
    </r>
    <r>
      <rPr>
        <sz val="10.5"/>
        <rFont val="ＭＳ 明朝"/>
        <family val="1"/>
        <charset val="128"/>
      </rPr>
      <t>．漸化式と一般項</t>
    </r>
    <rPh sb="2" eb="5">
      <t>ゼンカシキ</t>
    </rPh>
    <rPh sb="6" eb="9">
      <t>イッパンコウ</t>
    </rPh>
    <phoneticPr fontId="7"/>
  </si>
  <si>
    <r>
      <t>2</t>
    </r>
    <r>
      <rPr>
        <sz val="10.5"/>
        <rFont val="ＭＳ 明朝"/>
        <family val="1"/>
        <charset val="128"/>
      </rPr>
      <t>．数学的帰納法</t>
    </r>
    <rPh sb="2" eb="8">
      <t>スウガクテキキノウホウ</t>
    </rPh>
    <phoneticPr fontId="7"/>
  </si>
  <si>
    <t>第2章　統計的な推測</t>
    <rPh sb="4" eb="7">
      <t>トウケイテキ</t>
    </rPh>
    <rPh sb="8" eb="10">
      <t>スイソク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</si>
  <si>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</si>
  <si>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</t>
    </r>
    <rPh sb="2" eb="4">
      <t>カクリツ</t>
    </rPh>
    <phoneticPr fontId="7"/>
  </si>
  <si>
    <r>
      <t>2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</si>
  <si>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3</t>
    </r>
    <r>
      <rPr>
        <sz val="10.5"/>
        <rFont val="ＭＳ 明朝"/>
        <family val="1"/>
        <charset val="128"/>
      </rPr>
      <t>．二項分布</t>
    </r>
    <rPh sb="2" eb="3">
      <t>２</t>
    </rPh>
    <rPh sb="3" eb="4">
      <t>コウ</t>
    </rPh>
    <rPh sb="4" eb="6">
      <t>ブンプ</t>
    </rPh>
    <phoneticPr fontId="7"/>
  </si>
  <si>
    <r>
      <t>4</t>
    </r>
    <r>
      <rPr>
        <sz val="10.5"/>
        <rFont val="ＭＳ 明朝"/>
        <family val="1"/>
        <charset val="128"/>
      </rPr>
      <t>．確率密度関数</t>
    </r>
    <rPh sb="2" eb="4">
      <t>カクリツ</t>
    </rPh>
    <rPh sb="4" eb="6">
      <t>ミツド</t>
    </rPh>
    <rPh sb="6" eb="8">
      <t>カンスウ</t>
    </rPh>
    <phoneticPr fontId="7"/>
  </si>
  <si>
    <r>
      <t>5</t>
    </r>
    <r>
      <rPr>
        <sz val="10.5"/>
        <rFont val="ＭＳ 明朝"/>
        <family val="1"/>
        <charset val="128"/>
      </rPr>
      <t>．正規分布</t>
    </r>
    <rPh sb="2" eb="4">
      <t>セイキ</t>
    </rPh>
    <rPh sb="4" eb="6">
      <t>ブンプ</t>
    </rPh>
    <phoneticPr fontId="7"/>
  </si>
  <si>
    <r>
      <t>6</t>
    </r>
    <r>
      <rPr>
        <sz val="10.5"/>
        <rFont val="ＭＳ 明朝"/>
        <family val="1"/>
        <charset val="128"/>
      </rPr>
      <t>．二項分布と正規分布</t>
    </r>
    <rPh sb="2" eb="3">
      <t>ニ</t>
    </rPh>
    <rPh sb="3" eb="4">
      <t>コウ</t>
    </rPh>
    <rPh sb="4" eb="6">
      <t>ブンプ</t>
    </rPh>
    <rPh sb="7" eb="9">
      <t>セイキ</t>
    </rPh>
    <rPh sb="9" eb="11">
      <t>ブンプ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</si>
  <si>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</si>
  <si>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1</t>
    </r>
    <r>
      <rPr>
        <sz val="10.5"/>
        <rFont val="ＭＳ 明朝"/>
        <family val="1"/>
        <charset val="128"/>
      </rPr>
      <t>．母集団と標本</t>
    </r>
    <rPh sb="2" eb="5">
      <t>ボシュウダン</t>
    </rPh>
    <rPh sb="6" eb="8">
      <t>ヒョウホン</t>
    </rPh>
    <phoneticPr fontId="7"/>
  </si>
  <si>
    <r>
      <t>2</t>
    </r>
    <r>
      <rPr>
        <sz val="10.5"/>
        <rFont val="ＭＳ 明朝"/>
        <family val="1"/>
        <charset val="128"/>
      </rPr>
      <t>．母平均の推定</t>
    </r>
    <rPh sb="2" eb="3">
      <t>ボ</t>
    </rPh>
    <rPh sb="3" eb="5">
      <t>ヘイキン</t>
    </rPh>
    <rPh sb="6" eb="8">
      <t>スイテイ</t>
    </rPh>
    <phoneticPr fontId="7"/>
  </si>
  <si>
    <r>
      <t>3</t>
    </r>
    <r>
      <rPr>
        <sz val="10.5"/>
        <rFont val="ＭＳ 明朝"/>
        <family val="1"/>
        <charset val="128"/>
      </rPr>
      <t>．仮説検定</t>
    </r>
    <rPh sb="2" eb="4">
      <t>カセツ</t>
    </rPh>
    <rPh sb="4" eb="6">
      <t>ケンテイ</t>
    </rPh>
    <phoneticPr fontId="7"/>
  </si>
  <si>
    <t>確認問題・コラム</t>
    <rPh sb="0" eb="2">
      <t>カクニン</t>
    </rPh>
    <rPh sb="2" eb="4">
      <t>モンダイ</t>
    </rPh>
    <phoneticPr fontId="7"/>
  </si>
  <si>
    <t>第3章　数学と社会生活</t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</si>
  <si>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．ごみの量の推定
コラム</t>
    </r>
    <rPh sb="5" eb="6">
      <t>リョウ</t>
    </rPh>
    <rPh sb="7" eb="9">
      <t>スイテイ</t>
    </rPh>
    <phoneticPr fontId="7"/>
  </si>
  <si>
    <r>
      <t>2</t>
    </r>
    <r>
      <rPr>
        <sz val="10.5"/>
        <rFont val="ＭＳ 明朝"/>
        <family val="1"/>
        <charset val="128"/>
      </rPr>
      <t>．自転車シェアリング
コラム</t>
    </r>
    <rPh sb="2" eb="5">
      <t>ジテンシャ</t>
    </rPh>
    <phoneticPr fontId="7"/>
  </si>
  <si>
    <r>
      <t>3</t>
    </r>
    <r>
      <rPr>
        <sz val="10.5"/>
        <rFont val="ＭＳ 明朝"/>
        <family val="1"/>
        <charset val="128"/>
      </rPr>
      <t>．電気料金と省エネルギー</t>
    </r>
    <rPh sb="2" eb="4">
      <t>デンキ</t>
    </rPh>
    <rPh sb="4" eb="6">
      <t>リョウキン</t>
    </rPh>
    <rPh sb="7" eb="8">
      <t>ショウ</t>
    </rPh>
    <phoneticPr fontId="7"/>
  </si>
  <si>
    <r>
      <t>4</t>
    </r>
    <r>
      <rPr>
        <sz val="10.5"/>
        <rFont val="ＭＳ 明朝"/>
        <family val="1"/>
        <charset val="128"/>
      </rPr>
      <t>．平均気温と地球温暖化</t>
    </r>
    <rPh sb="2" eb="4">
      <t>ヘイキン</t>
    </rPh>
    <rPh sb="4" eb="6">
      <t>キオン</t>
    </rPh>
    <rPh sb="7" eb="9">
      <t>チキュウ</t>
    </rPh>
    <rPh sb="9" eb="11">
      <t>オンダン</t>
    </rPh>
    <rPh sb="11" eb="12">
      <t>カ</t>
    </rPh>
    <phoneticPr fontId="7"/>
  </si>
  <si>
    <r>
      <t>5</t>
    </r>
    <r>
      <rPr>
        <sz val="10.5"/>
        <rFont val="ＭＳ 明朝"/>
        <family val="1"/>
        <charset val="128"/>
      </rPr>
      <t>．標高と気温の関係</t>
    </r>
    <rPh sb="2" eb="4">
      <t>ヒョウコウ</t>
    </rPh>
    <rPh sb="5" eb="7">
      <t>キオン</t>
    </rPh>
    <rPh sb="8" eb="10">
      <t>カンケイ</t>
    </rPh>
    <phoneticPr fontId="7"/>
  </si>
  <si>
    <r>
      <t>6</t>
    </r>
    <r>
      <rPr>
        <sz val="10.5"/>
        <rFont val="ＭＳ 明朝"/>
        <family val="1"/>
        <charset val="128"/>
      </rPr>
      <t>．自転車が止まるまでの距離</t>
    </r>
    <rPh sb="2" eb="5">
      <t>ジテンシャ</t>
    </rPh>
    <rPh sb="6" eb="7">
      <t>ト</t>
    </rPh>
    <rPh sb="12" eb="14">
      <t>キョリ</t>
    </rPh>
    <phoneticPr fontId="7"/>
  </si>
  <si>
    <t>新 高校の数学Ⅱ　時間配当表</t>
    <rPh sb="0" eb="1">
      <t>シン</t>
    </rPh>
    <rPh sb="2" eb="4">
      <t>コウコウ</t>
    </rPh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</si>
  <si>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複素数と方程式</t>
    </r>
    <rPh sb="4" eb="7">
      <t>フクソスウ</t>
    </rPh>
    <rPh sb="8" eb="11">
      <t>ホウテイシキ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</si>
  <si>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  <rPh sb="6" eb="8">
      <t>ケイサン</t>
    </rPh>
    <phoneticPr fontId="7"/>
  </si>
  <si>
    <r>
      <t>1</t>
    </r>
    <r>
      <rPr>
        <sz val="10.5"/>
        <rFont val="ＭＳ 明朝"/>
        <family val="1"/>
        <charset val="128"/>
      </rPr>
      <t>．式の展開と因数分解</t>
    </r>
    <rPh sb="2" eb="3">
      <t>シキ</t>
    </rPh>
    <rPh sb="4" eb="6">
      <t>テンカイ</t>
    </rPh>
    <rPh sb="7" eb="11">
      <t>インスウブンカイ</t>
    </rPh>
    <phoneticPr fontId="7"/>
  </si>
  <si>
    <r>
      <t>2</t>
    </r>
    <r>
      <rPr>
        <sz val="10.5"/>
        <rFont val="ＭＳ 明朝"/>
        <family val="1"/>
        <charset val="128"/>
      </rPr>
      <t>．二項定理</t>
    </r>
    <rPh sb="2" eb="6">
      <t>ニコウテイリ</t>
    </rPh>
    <phoneticPr fontId="7"/>
  </si>
  <si>
    <r>
      <t>3</t>
    </r>
    <r>
      <rPr>
        <sz val="10.5"/>
        <rFont val="ＭＳ 明朝"/>
        <family val="1"/>
        <charset val="128"/>
      </rPr>
      <t>．分数式の計算</t>
    </r>
    <rPh sb="2" eb="5">
      <t>ブンスウシキ</t>
    </rPh>
    <rPh sb="6" eb="8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</si>
  <si>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複素数と方程式</t>
    </r>
    <rPh sb="4" eb="7">
      <t>フクソスウ</t>
    </rPh>
    <rPh sb="8" eb="11">
      <t>ホウテイシキ</t>
    </rPh>
    <phoneticPr fontId="7"/>
  </si>
  <si>
    <r>
      <t>1</t>
    </r>
    <r>
      <rPr>
        <sz val="10.5"/>
        <rFont val="ＭＳ 明朝"/>
        <family val="1"/>
        <charset val="128"/>
      </rPr>
      <t>．複素数</t>
    </r>
    <rPh sb="2" eb="5">
      <t>フクソスウ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</si>
  <si>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次方程式の解と判別式</t>
    </r>
    <rPh sb="3" eb="4">
      <t>ジ</t>
    </rPh>
    <rPh sb="4" eb="7">
      <t>ホウテイシキ</t>
    </rPh>
    <rPh sb="8" eb="9">
      <t>カイ</t>
    </rPh>
    <rPh sb="10" eb="13">
      <t>ハンベツシキ</t>
    </rPh>
    <phoneticPr fontId="7"/>
  </si>
  <si>
    <r>
      <t>3</t>
    </r>
    <r>
      <rPr>
        <sz val="10.5"/>
        <rFont val="ＭＳ 明朝"/>
        <family val="1"/>
        <charset val="128"/>
      </rPr>
      <t>．解と係数の関係</t>
    </r>
    <rPh sb="2" eb="3">
      <t>カイ</t>
    </rPh>
    <rPh sb="4" eb="6">
      <t>ケイスウ</t>
    </rPh>
    <rPh sb="7" eb="9">
      <t>カンケイ</t>
    </rPh>
    <phoneticPr fontId="7"/>
  </si>
  <si>
    <r>
      <t>4</t>
    </r>
    <r>
      <rPr>
        <sz val="10.5"/>
        <rFont val="ＭＳ 明朝"/>
        <family val="1"/>
        <charset val="128"/>
      </rPr>
      <t>．多項式のわり算</t>
    </r>
    <rPh sb="2" eb="5">
      <t>タコウシキ</t>
    </rPh>
    <rPh sb="8" eb="9">
      <t>ザン</t>
    </rPh>
    <phoneticPr fontId="7"/>
  </si>
  <si>
    <r>
      <t>5</t>
    </r>
    <r>
      <rPr>
        <sz val="10.5"/>
        <rFont val="ＭＳ 明朝"/>
        <family val="1"/>
        <charset val="128"/>
      </rPr>
      <t>．因数定理</t>
    </r>
    <rPh sb="2" eb="6">
      <t>インスウテイリ</t>
    </rPh>
    <phoneticPr fontId="7"/>
  </si>
  <si>
    <r>
      <t>6</t>
    </r>
    <r>
      <rPr>
        <sz val="10.5"/>
        <rFont val="ＭＳ 明朝"/>
        <family val="1"/>
        <charset val="128"/>
      </rPr>
      <t>．高次方程式</t>
    </r>
    <rPh sb="2" eb="4">
      <t>コウジ</t>
    </rPh>
    <rPh sb="4" eb="7">
      <t>ホウテイシキ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</si>
  <si>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式と証明</t>
    </r>
    <rPh sb="6" eb="8">
      <t>ショウメイ</t>
    </rPh>
    <phoneticPr fontId="7"/>
  </si>
  <si>
    <r>
      <t>1</t>
    </r>
    <r>
      <rPr>
        <sz val="10.5"/>
        <rFont val="ＭＳ 明朝"/>
        <family val="1"/>
        <charset val="128"/>
      </rPr>
      <t>．等式の証明</t>
    </r>
    <rPh sb="2" eb="4">
      <t>トウシキ</t>
    </rPh>
    <rPh sb="5" eb="7">
      <t>ショウメイ</t>
    </rPh>
    <phoneticPr fontId="7"/>
  </si>
  <si>
    <r>
      <t>2</t>
    </r>
    <r>
      <rPr>
        <sz val="10.5"/>
        <rFont val="ＭＳ 明朝"/>
        <family val="1"/>
        <charset val="128"/>
      </rPr>
      <t>．不等式の証明</t>
    </r>
    <rPh sb="2" eb="5">
      <t>フトウシキ</t>
    </rPh>
    <rPh sb="6" eb="8">
      <t>ショウメイ</t>
    </rPh>
    <phoneticPr fontId="7"/>
  </si>
  <si>
    <t>第2章　図形と方程式</t>
  </si>
  <si>
    <t>第1節　点と直線</t>
  </si>
  <si>
    <r>
      <t>1</t>
    </r>
    <r>
      <rPr>
        <sz val="10.5"/>
        <rFont val="ＭＳ 明朝"/>
        <family val="1"/>
        <charset val="128"/>
      </rPr>
      <t>．直線上の点</t>
    </r>
    <phoneticPr fontId="7"/>
  </si>
  <si>
    <r>
      <t>2</t>
    </r>
    <r>
      <rPr>
        <sz val="10.5"/>
        <rFont val="ＭＳ 明朝"/>
        <family val="1"/>
        <charset val="128"/>
      </rPr>
      <t>．平面上の点</t>
    </r>
    <rPh sb="2" eb="5">
      <t>ヘイメンジョウ</t>
    </rPh>
    <rPh sb="6" eb="7">
      <t>テン</t>
    </rPh>
    <phoneticPr fontId="7"/>
  </si>
  <si>
    <r>
      <t>3</t>
    </r>
    <r>
      <rPr>
        <sz val="10.5"/>
        <rFont val="ＭＳ 明朝"/>
        <family val="1"/>
        <charset val="128"/>
      </rPr>
      <t>．直線の方程式</t>
    </r>
    <rPh sb="2" eb="4">
      <t>チョクセン</t>
    </rPh>
    <rPh sb="5" eb="8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</si>
  <si>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</t>
    </r>
    <rPh sb="3" eb="5">
      <t>チョクセン</t>
    </rPh>
    <rPh sb="6" eb="8">
      <t>カンケイ</t>
    </rPh>
    <phoneticPr fontId="7"/>
  </si>
  <si>
    <t>第2節　円</t>
  </si>
  <si>
    <t>1．円の方程式</t>
  </si>
  <si>
    <t>2．円と直線</t>
  </si>
  <si>
    <r>
      <t>3</t>
    </r>
    <r>
      <rPr>
        <sz val="10.5"/>
        <rFont val="ＭＳ 明朝"/>
        <family val="1"/>
        <charset val="128"/>
      </rPr>
      <t>．軌跡</t>
    </r>
    <rPh sb="2" eb="4">
      <t>キセキ</t>
    </rPh>
    <phoneticPr fontId="7"/>
  </si>
  <si>
    <r>
      <t>4</t>
    </r>
    <r>
      <rPr>
        <sz val="10.5"/>
        <rFont val="ＭＳ 明朝"/>
        <family val="1"/>
        <charset val="128"/>
      </rPr>
      <t>．不等式と領域</t>
    </r>
    <rPh sb="2" eb="5">
      <t>フトウシキ</t>
    </rPh>
    <rPh sb="6" eb="8">
      <t>リョウイキ</t>
    </rPh>
    <phoneticPr fontId="7"/>
  </si>
  <si>
    <t>問題・コラム</t>
    <rPh sb="0" eb="1">
      <t>モン</t>
    </rPh>
    <rPh sb="1" eb="2">
      <t>ダイ</t>
    </rPh>
    <phoneticPr fontId="7"/>
  </si>
  <si>
    <t>第3章　三角関数</t>
  </si>
  <si>
    <r>
      <t>1</t>
    </r>
    <r>
      <rPr>
        <sz val="10.5"/>
        <rFont val="ＭＳ 明朝"/>
        <family val="1"/>
        <charset val="128"/>
      </rPr>
      <t>．三角比</t>
    </r>
    <rPh sb="2" eb="5">
      <t>サンカクヒ</t>
    </rPh>
    <phoneticPr fontId="7"/>
  </si>
  <si>
    <r>
      <t>2</t>
    </r>
    <r>
      <rPr>
        <sz val="10.5"/>
        <rFont val="ＭＳ 明朝"/>
        <family val="1"/>
        <charset val="128"/>
      </rPr>
      <t>．一般角</t>
    </r>
    <rPh sb="2" eb="5">
      <t>イッパンカク</t>
    </rPh>
    <phoneticPr fontId="7"/>
  </si>
  <si>
    <r>
      <t>3</t>
    </r>
    <r>
      <rPr>
        <sz val="10.5"/>
        <rFont val="ＭＳ 明朝"/>
        <family val="1"/>
        <charset val="128"/>
      </rPr>
      <t>．三角関数</t>
    </r>
    <rPh sb="2" eb="6">
      <t>サンカクカンスウ</t>
    </rPh>
    <phoneticPr fontId="7"/>
  </si>
  <si>
    <r>
      <t>4</t>
    </r>
    <r>
      <rPr>
        <sz val="10.5"/>
        <rFont val="ＭＳ 明朝"/>
        <family val="1"/>
        <charset val="128"/>
      </rPr>
      <t>．三角関数の相互関係</t>
    </r>
    <rPh sb="7" eb="9">
      <t>ソウゴ</t>
    </rPh>
    <rPh sb="9" eb="11">
      <t>カンケイ</t>
    </rPh>
    <phoneticPr fontId="7"/>
  </si>
  <si>
    <r>
      <t>5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</si>
  <si>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6</t>
    </r>
    <r>
      <rPr>
        <sz val="10.5"/>
        <rFont val="ＭＳ Ｐ明朝"/>
        <family val="1"/>
        <charset val="128"/>
      </rPr>
      <t>． 三角関数のグラフ</t>
    </r>
    <phoneticPr fontId="7"/>
  </si>
  <si>
    <r>
      <t>7</t>
    </r>
    <r>
      <rPr>
        <sz val="10.5"/>
        <rFont val="ＭＳ 明朝"/>
        <family val="1"/>
        <charset val="128"/>
      </rPr>
      <t>．加法定理</t>
    </r>
    <rPh sb="2" eb="6">
      <t>カホウテイリ</t>
    </rPh>
    <phoneticPr fontId="7"/>
  </si>
  <si>
    <r>
      <t>8</t>
    </r>
    <r>
      <rPr>
        <sz val="10.5"/>
        <rFont val="ＭＳ 明朝"/>
        <family val="1"/>
        <charset val="128"/>
      </rPr>
      <t>．いろいろな公式
コラム</t>
    </r>
    <rPh sb="7" eb="9">
      <t>コウシキ</t>
    </rPh>
    <phoneticPr fontId="7"/>
  </si>
  <si>
    <r>
      <rPr>
        <sz val="10.5"/>
        <rFont val="Century"/>
        <family val="1"/>
      </rPr>
      <t>9</t>
    </r>
    <r>
      <rPr>
        <sz val="10.5"/>
        <rFont val="ＭＳ 明朝"/>
        <family val="1"/>
        <charset val="128"/>
      </rPr>
      <t>．弧度法</t>
    </r>
    <rPh sb="2" eb="5">
      <t>コドホウ</t>
    </rPh>
    <phoneticPr fontId="7"/>
  </si>
  <si>
    <t>第4章　指数関数・対数関数</t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</si>
  <si>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8">
      <t>シスウカンスウ</t>
    </rPh>
    <phoneticPr fontId="7"/>
  </si>
  <si>
    <r>
      <t>1</t>
    </r>
    <r>
      <rPr>
        <sz val="10.5"/>
        <rFont val="ＭＳ 明朝"/>
        <family val="1"/>
        <charset val="128"/>
      </rPr>
      <t>．指数の拡張(1)</t>
    </r>
    <rPh sb="5" eb="7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</si>
  <si>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．累乗根</t>
    </r>
    <rPh sb="2" eb="5">
      <t>ルイジョウコン</t>
    </rPh>
    <phoneticPr fontId="7"/>
  </si>
  <si>
    <r>
      <t>3</t>
    </r>
    <r>
      <rPr>
        <sz val="10.5"/>
        <rFont val="ＭＳ 明朝"/>
        <family val="1"/>
        <charset val="128"/>
      </rPr>
      <t>．指数の拡張(2)
コラム</t>
    </r>
    <rPh sb="2" eb="4">
      <t>シスウ</t>
    </rPh>
    <rPh sb="5" eb="7">
      <t>カクチョウ</t>
    </rPh>
    <phoneticPr fontId="7"/>
  </si>
  <si>
    <r>
      <t>4</t>
    </r>
    <r>
      <rPr>
        <sz val="10.5"/>
        <rFont val="ＭＳ 明朝"/>
        <family val="1"/>
        <charset val="128"/>
      </rPr>
      <t>．指数関数のグラフ</t>
    </r>
    <rPh sb="2" eb="6">
      <t>シスウカンスウ</t>
    </rPh>
    <phoneticPr fontId="7"/>
  </si>
  <si>
    <t>確認問題・コラム</t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</si>
  <si>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対数関数</t>
    </r>
    <rPh sb="4" eb="8">
      <t>タイスウカンスウ</t>
    </rPh>
    <phoneticPr fontId="7"/>
  </si>
  <si>
    <r>
      <t>1</t>
    </r>
    <r>
      <rPr>
        <sz val="10.5"/>
        <rFont val="ＭＳ 明朝"/>
        <family val="1"/>
        <charset val="128"/>
      </rPr>
      <t>．対数</t>
    </r>
    <rPh sb="2" eb="4">
      <t>タイスウ</t>
    </rPh>
    <phoneticPr fontId="7"/>
  </si>
  <si>
    <r>
      <t>2</t>
    </r>
    <r>
      <rPr>
        <sz val="10.5"/>
        <rFont val="ＭＳ 明朝"/>
        <family val="1"/>
        <charset val="128"/>
      </rPr>
      <t>．対数の性質</t>
    </r>
    <rPh sb="2" eb="4">
      <t>タイスウ</t>
    </rPh>
    <rPh sb="5" eb="7">
      <t>セイシツ</t>
    </rPh>
    <phoneticPr fontId="7"/>
  </si>
  <si>
    <r>
      <t>3</t>
    </r>
    <r>
      <rPr>
        <sz val="10.5"/>
        <rFont val="ＭＳ 明朝"/>
        <family val="1"/>
        <charset val="128"/>
      </rPr>
      <t>．対数関数のグラフ</t>
    </r>
    <rPh sb="2" eb="6">
      <t>タイスウカンスウ</t>
    </rPh>
    <phoneticPr fontId="7"/>
  </si>
  <si>
    <r>
      <t>4</t>
    </r>
    <r>
      <rPr>
        <sz val="10.5"/>
        <rFont val="ＭＳ 明朝"/>
        <family val="1"/>
        <charset val="128"/>
      </rPr>
      <t>．常用対数
コラム</t>
    </r>
    <rPh sb="2" eb="6">
      <t>ジョウヨウタイスウ</t>
    </rPh>
    <phoneticPr fontId="7"/>
  </si>
  <si>
    <t>第5章　微分法と積分法</t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</si>
  <si>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微分法</t>
    </r>
    <rPh sb="4" eb="7">
      <t>ビブンホウ</t>
    </rPh>
    <phoneticPr fontId="7"/>
  </si>
  <si>
    <r>
      <t>1</t>
    </r>
    <r>
      <rPr>
        <sz val="10.5"/>
        <rFont val="ＭＳ 明朝"/>
        <family val="1"/>
        <charset val="128"/>
      </rPr>
      <t>．微分係数</t>
    </r>
    <rPh sb="2" eb="6">
      <t>ビブンケイスウ</t>
    </rPh>
    <phoneticPr fontId="7"/>
  </si>
  <si>
    <r>
      <t>2</t>
    </r>
    <r>
      <rPr>
        <sz val="10.5"/>
        <rFont val="ＭＳ 明朝"/>
        <family val="1"/>
        <charset val="128"/>
      </rPr>
      <t>．導関数</t>
    </r>
    <rPh sb="2" eb="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</si>
  <si>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．接線</t>
    </r>
    <rPh sb="2" eb="4">
      <t>セッセン</t>
    </rPh>
    <phoneticPr fontId="7"/>
  </si>
  <si>
    <r>
      <t>4</t>
    </r>
    <r>
      <rPr>
        <sz val="10.5"/>
        <rFont val="ＭＳ 明朝"/>
        <family val="1"/>
        <charset val="128"/>
      </rPr>
      <t>．関数の増減
コラム</t>
    </r>
    <rPh sb="2" eb="4">
      <t>カンスウ</t>
    </rPh>
    <rPh sb="5" eb="7">
      <t>ゾウゲン</t>
    </rPh>
    <phoneticPr fontId="7"/>
  </si>
  <si>
    <r>
      <t>5</t>
    </r>
    <r>
      <rPr>
        <sz val="10.5"/>
        <rFont val="ＭＳ 明朝"/>
        <family val="1"/>
        <charset val="128"/>
      </rPr>
      <t>．関数の極大値，極小値</t>
    </r>
    <rPh sb="2" eb="4">
      <t>カンスウ</t>
    </rPh>
    <rPh sb="5" eb="8">
      <t>キョクダイチ</t>
    </rPh>
    <rPh sb="9" eb="12">
      <t>キョクショウチ</t>
    </rPh>
    <phoneticPr fontId="7"/>
  </si>
  <si>
    <r>
      <t>6</t>
    </r>
    <r>
      <rPr>
        <sz val="10.5"/>
        <rFont val="ＭＳ 明朝"/>
        <family val="1"/>
        <charset val="128"/>
      </rPr>
      <t>．関数の最大値，最小値</t>
    </r>
    <rPh sb="2" eb="4">
      <t>カンスウ</t>
    </rPh>
    <rPh sb="5" eb="8">
      <t>サイダイチ</t>
    </rPh>
    <rPh sb="9" eb="12">
      <t>サイショウチ</t>
    </rPh>
    <phoneticPr fontId="7"/>
  </si>
  <si>
    <t>第2節　積分法</t>
  </si>
  <si>
    <t>1．不定積分</t>
  </si>
  <si>
    <r>
      <t>2</t>
    </r>
    <r>
      <rPr>
        <sz val="10.5"/>
        <rFont val="ＭＳ 明朝"/>
        <family val="1"/>
        <charset val="128"/>
      </rPr>
      <t>．定積分</t>
    </r>
    <rPh sb="2" eb="5">
      <t>テイセキブン</t>
    </rPh>
    <phoneticPr fontId="7"/>
  </si>
  <si>
    <r>
      <t>3</t>
    </r>
    <r>
      <rPr>
        <sz val="10.5"/>
        <rFont val="ＭＳ 明朝"/>
        <family val="1"/>
        <charset val="128"/>
      </rPr>
      <t>．定積分と面積</t>
    </r>
    <rPh sb="2" eb="5">
      <t>テイセキブン</t>
    </rPh>
    <rPh sb="6" eb="8">
      <t>メンセキ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</si>
</sst>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12262-8411-4C3A-B936-164BACFF4FD1}">
  <dimension ref="A1:C88"/>
  <sheetViews>
    <sheetView showGridLines="0" tabSelected="1" workbookViewId="0">
      <selection activeCell="K14" sqref="K14"/>
    </sheetView>
  </sheetViews>
  <sheetFormatPr defaultRowHeight="13.5" x14ac:dyDescent="0.15"/>
  <cols>
    <col min="1" max="1" width="32.75" style="2" customWidth="1"/>
    <col min="2" max="3" width="9" style="12"/>
  </cols>
  <sheetData>
    <row r="1" spans="1:3" x14ac:dyDescent="0.15">
      <c r="A1" s="11" t="s">
        <v>6</v>
      </c>
    </row>
    <row r="2" spans="1:3" ht="18.75" x14ac:dyDescent="0.15">
      <c r="A2" s="1" t="s">
        <v>41</v>
      </c>
    </row>
    <row r="3" spans="1:3" ht="18.75" x14ac:dyDescent="0.15">
      <c r="A3" s="1"/>
    </row>
    <row r="4" spans="1:3" ht="14.25" x14ac:dyDescent="0.15">
      <c r="A4" s="3"/>
      <c r="B4" s="4" t="s">
        <v>1</v>
      </c>
      <c r="C4" s="4" t="s">
        <v>0</v>
      </c>
    </row>
    <row r="5" spans="1:3" ht="14.25" x14ac:dyDescent="0.15">
      <c r="A5" s="4" t="s">
        <v>2</v>
      </c>
      <c r="B5" s="13">
        <f>B7+B27+B43+B57+B73</f>
        <v>184</v>
      </c>
      <c r="C5" s="13">
        <f>C7+C27+C43+C57+C73</f>
        <v>120</v>
      </c>
    </row>
    <row r="6" spans="1:3" ht="14.25" x14ac:dyDescent="0.15">
      <c r="A6" s="3"/>
      <c r="B6" s="3"/>
      <c r="C6" s="3"/>
    </row>
    <row r="7" spans="1:3" ht="15.75" x14ac:dyDescent="0.15">
      <c r="A7" s="5" t="s">
        <v>42</v>
      </c>
      <c r="B7" s="14">
        <f>B8+B13+B21+B24+B25+2</f>
        <v>42</v>
      </c>
      <c r="C7" s="14">
        <f>C8+C13+C21+C24+C25</f>
        <v>31</v>
      </c>
    </row>
    <row r="8" spans="1:3" x14ac:dyDescent="0.15">
      <c r="A8" s="6" t="s">
        <v>43</v>
      </c>
      <c r="B8" s="15">
        <f>SUM(B9:B12)</f>
        <v>12</v>
      </c>
      <c r="C8" s="15">
        <f>SUM(C9:C12)</f>
        <v>8</v>
      </c>
    </row>
    <row r="9" spans="1:3" x14ac:dyDescent="0.15">
      <c r="A9" s="8" t="s">
        <v>44</v>
      </c>
      <c r="B9" s="16">
        <v>4</v>
      </c>
      <c r="C9" s="16">
        <v>2</v>
      </c>
    </row>
    <row r="10" spans="1:3" x14ac:dyDescent="0.15">
      <c r="A10" s="7" t="s">
        <v>45</v>
      </c>
      <c r="B10" s="16">
        <v>3</v>
      </c>
      <c r="C10" s="16">
        <v>2</v>
      </c>
    </row>
    <row r="11" spans="1:3" x14ac:dyDescent="0.15">
      <c r="A11" s="7" t="s">
        <v>46</v>
      </c>
      <c r="B11" s="16">
        <v>4</v>
      </c>
      <c r="C11" s="16">
        <v>3</v>
      </c>
    </row>
    <row r="12" spans="1:3" x14ac:dyDescent="0.15">
      <c r="A12" s="7" t="s">
        <v>3</v>
      </c>
      <c r="B12" s="16">
        <v>1</v>
      </c>
      <c r="C12" s="16">
        <v>1</v>
      </c>
    </row>
    <row r="13" spans="1:3" x14ac:dyDescent="0.15">
      <c r="A13" s="6" t="s">
        <v>47</v>
      </c>
      <c r="B13" s="15">
        <f>SUM(B14:B20)</f>
        <v>20</v>
      </c>
      <c r="C13" s="15">
        <f>SUM(C14:C20)</f>
        <v>16</v>
      </c>
    </row>
    <row r="14" spans="1:3" x14ac:dyDescent="0.15">
      <c r="A14" s="8" t="s">
        <v>48</v>
      </c>
      <c r="B14" s="16">
        <v>4</v>
      </c>
      <c r="C14" s="16">
        <v>3</v>
      </c>
    </row>
    <row r="15" spans="1:3" x14ac:dyDescent="0.15">
      <c r="A15" s="8" t="s">
        <v>49</v>
      </c>
      <c r="B15" s="16">
        <v>4</v>
      </c>
      <c r="C15" s="16">
        <v>3</v>
      </c>
    </row>
    <row r="16" spans="1:3" x14ac:dyDescent="0.15">
      <c r="A16" s="8" t="s">
        <v>50</v>
      </c>
      <c r="B16" s="16">
        <v>3</v>
      </c>
      <c r="C16" s="16">
        <v>2</v>
      </c>
    </row>
    <row r="17" spans="1:3" x14ac:dyDescent="0.15">
      <c r="A17" s="7" t="s">
        <v>51</v>
      </c>
      <c r="B17" s="16">
        <v>2</v>
      </c>
      <c r="C17" s="16">
        <v>2</v>
      </c>
    </row>
    <row r="18" spans="1:3" x14ac:dyDescent="0.15">
      <c r="A18" s="8" t="s">
        <v>52</v>
      </c>
      <c r="B18" s="16">
        <v>2</v>
      </c>
      <c r="C18" s="16">
        <v>2</v>
      </c>
    </row>
    <row r="19" spans="1:3" x14ac:dyDescent="0.15">
      <c r="A19" s="8" t="s">
        <v>53</v>
      </c>
      <c r="B19" s="16">
        <v>3</v>
      </c>
      <c r="C19" s="16">
        <v>2</v>
      </c>
    </row>
    <row r="20" spans="1:3" x14ac:dyDescent="0.15">
      <c r="A20" s="8" t="s">
        <v>3</v>
      </c>
      <c r="B20" s="16">
        <v>2</v>
      </c>
      <c r="C20" s="16">
        <v>2</v>
      </c>
    </row>
    <row r="21" spans="1:3" x14ac:dyDescent="0.15">
      <c r="A21" s="6" t="s">
        <v>54</v>
      </c>
      <c r="B21" s="15">
        <f>SUM(B22:B23)</f>
        <v>4</v>
      </c>
      <c r="C21" s="15">
        <f>SUM(C22:C23)</f>
        <v>4</v>
      </c>
    </row>
    <row r="22" spans="1:3" x14ac:dyDescent="0.15">
      <c r="A22" s="7" t="s">
        <v>55</v>
      </c>
      <c r="B22" s="16">
        <v>2</v>
      </c>
      <c r="C22" s="16">
        <v>2</v>
      </c>
    </row>
    <row r="23" spans="1:3" x14ac:dyDescent="0.15">
      <c r="A23" s="7" t="s">
        <v>56</v>
      </c>
      <c r="B23" s="16">
        <v>2</v>
      </c>
      <c r="C23" s="16">
        <v>2</v>
      </c>
    </row>
    <row r="24" spans="1:3" x14ac:dyDescent="0.15">
      <c r="A24" s="6" t="s">
        <v>4</v>
      </c>
      <c r="B24" s="15">
        <v>2</v>
      </c>
      <c r="C24" s="15">
        <v>2</v>
      </c>
    </row>
    <row r="25" spans="1:3" x14ac:dyDescent="0.15">
      <c r="A25" s="6" t="s">
        <v>7</v>
      </c>
      <c r="B25" s="15">
        <v>2</v>
      </c>
      <c r="C25" s="15">
        <v>1</v>
      </c>
    </row>
    <row r="26" spans="1:3" x14ac:dyDescent="0.15">
      <c r="A26" s="19"/>
    </row>
    <row r="27" spans="1:3" ht="14.25" x14ac:dyDescent="0.15">
      <c r="A27" s="5" t="s">
        <v>57</v>
      </c>
      <c r="B27" s="14">
        <f>B28+B34+B40+B41+2</f>
        <v>40</v>
      </c>
      <c r="C27" s="14">
        <f>C28+C34+C40+C41</f>
        <v>25</v>
      </c>
    </row>
    <row r="28" spans="1:3" x14ac:dyDescent="0.15">
      <c r="A28" s="6" t="s">
        <v>58</v>
      </c>
      <c r="B28" s="15">
        <f>SUM(B29:B33)</f>
        <v>19</v>
      </c>
      <c r="C28" s="15">
        <f>SUM(C29:C33)</f>
        <v>12</v>
      </c>
    </row>
    <row r="29" spans="1:3" x14ac:dyDescent="0.15">
      <c r="A29" s="8" t="s">
        <v>59</v>
      </c>
      <c r="B29" s="16">
        <v>5</v>
      </c>
      <c r="C29" s="16">
        <v>3</v>
      </c>
    </row>
    <row r="30" spans="1:3" x14ac:dyDescent="0.15">
      <c r="A30" s="8" t="s">
        <v>60</v>
      </c>
      <c r="B30" s="16">
        <v>5</v>
      </c>
      <c r="C30" s="16">
        <v>3</v>
      </c>
    </row>
    <row r="31" spans="1:3" x14ac:dyDescent="0.15">
      <c r="A31" s="7" t="s">
        <v>61</v>
      </c>
      <c r="B31" s="16">
        <v>4</v>
      </c>
      <c r="C31" s="16">
        <v>2</v>
      </c>
    </row>
    <row r="32" spans="1:3" x14ac:dyDescent="0.15">
      <c r="A32" s="7" t="s">
        <v>62</v>
      </c>
      <c r="B32" s="16">
        <v>3</v>
      </c>
      <c r="C32" s="16">
        <v>2</v>
      </c>
    </row>
    <row r="33" spans="1:3" x14ac:dyDescent="0.15">
      <c r="A33" s="8" t="s">
        <v>3</v>
      </c>
      <c r="B33" s="16">
        <v>2</v>
      </c>
      <c r="C33" s="16">
        <v>2</v>
      </c>
    </row>
    <row r="34" spans="1:3" x14ac:dyDescent="0.15">
      <c r="A34" s="6" t="s">
        <v>63</v>
      </c>
      <c r="B34" s="15">
        <f>SUM(B35:B39)</f>
        <v>15</v>
      </c>
      <c r="C34" s="15">
        <f>SUM(C35:C39)</f>
        <v>10</v>
      </c>
    </row>
    <row r="35" spans="1:3" x14ac:dyDescent="0.15">
      <c r="A35" s="8" t="s">
        <v>64</v>
      </c>
      <c r="B35" s="16">
        <v>4</v>
      </c>
      <c r="C35" s="16">
        <v>3</v>
      </c>
    </row>
    <row r="36" spans="1:3" x14ac:dyDescent="0.15">
      <c r="A36" s="8" t="s">
        <v>65</v>
      </c>
      <c r="B36" s="16">
        <v>3</v>
      </c>
      <c r="C36" s="16">
        <v>2</v>
      </c>
    </row>
    <row r="37" spans="1:3" x14ac:dyDescent="0.15">
      <c r="A37" s="8" t="s">
        <v>66</v>
      </c>
      <c r="B37" s="16">
        <v>1</v>
      </c>
      <c r="C37" s="16">
        <v>1</v>
      </c>
    </row>
    <row r="38" spans="1:3" x14ac:dyDescent="0.15">
      <c r="A38" s="8" t="s">
        <v>67</v>
      </c>
      <c r="B38" s="16">
        <v>6</v>
      </c>
      <c r="C38" s="16">
        <v>3</v>
      </c>
    </row>
    <row r="39" spans="1:3" x14ac:dyDescent="0.15">
      <c r="A39" s="8" t="s">
        <v>3</v>
      </c>
      <c r="B39" s="16">
        <v>1</v>
      </c>
      <c r="C39" s="16">
        <v>1</v>
      </c>
    </row>
    <row r="40" spans="1:3" x14ac:dyDescent="0.15">
      <c r="A40" s="6" t="s">
        <v>68</v>
      </c>
      <c r="B40" s="15">
        <v>2</v>
      </c>
      <c r="C40" s="15">
        <v>2</v>
      </c>
    </row>
    <row r="41" spans="1:3" x14ac:dyDescent="0.15">
      <c r="A41" s="6" t="s">
        <v>7</v>
      </c>
      <c r="B41" s="15">
        <v>2</v>
      </c>
      <c r="C41" s="15">
        <v>1</v>
      </c>
    </row>
    <row r="42" spans="1:3" x14ac:dyDescent="0.15">
      <c r="A42" s="19"/>
    </row>
    <row r="43" spans="1:3" ht="14.25" x14ac:dyDescent="0.15">
      <c r="A43" s="5" t="s">
        <v>69</v>
      </c>
      <c r="B43" s="14">
        <f>SUM(B44:B55)+2</f>
        <v>32</v>
      </c>
      <c r="C43" s="14">
        <f>SUM(C44:C55)</f>
        <v>19</v>
      </c>
    </row>
    <row r="44" spans="1:3" x14ac:dyDescent="0.15">
      <c r="A44" s="8" t="s">
        <v>70</v>
      </c>
      <c r="B44" s="16">
        <v>2</v>
      </c>
      <c r="C44" s="16">
        <v>1</v>
      </c>
    </row>
    <row r="45" spans="1:3" x14ac:dyDescent="0.15">
      <c r="A45" s="8" t="s">
        <v>71</v>
      </c>
      <c r="B45" s="16">
        <v>2</v>
      </c>
      <c r="C45" s="16">
        <v>1</v>
      </c>
    </row>
    <row r="46" spans="1:3" x14ac:dyDescent="0.15">
      <c r="A46" s="8" t="s">
        <v>72</v>
      </c>
      <c r="B46" s="16">
        <v>2</v>
      </c>
      <c r="C46" s="16">
        <v>1</v>
      </c>
    </row>
    <row r="47" spans="1:3" x14ac:dyDescent="0.15">
      <c r="A47" s="8" t="s">
        <v>73</v>
      </c>
      <c r="B47" s="16">
        <v>2</v>
      </c>
      <c r="C47" s="16">
        <v>2</v>
      </c>
    </row>
    <row r="48" spans="1:3" x14ac:dyDescent="0.15">
      <c r="A48" s="8" t="s">
        <v>74</v>
      </c>
      <c r="B48" s="16">
        <v>3</v>
      </c>
      <c r="C48" s="16">
        <v>2</v>
      </c>
    </row>
    <row r="49" spans="1:3" x14ac:dyDescent="0.15">
      <c r="A49" s="8" t="s">
        <v>75</v>
      </c>
      <c r="B49" s="16">
        <v>7</v>
      </c>
      <c r="C49" s="16">
        <v>4</v>
      </c>
    </row>
    <row r="50" spans="1:3" x14ac:dyDescent="0.15">
      <c r="A50" s="8" t="s">
        <v>76</v>
      </c>
      <c r="B50" s="16">
        <v>2</v>
      </c>
      <c r="C50" s="16">
        <v>1</v>
      </c>
    </row>
    <row r="51" spans="1:3" ht="26.25" x14ac:dyDescent="0.15">
      <c r="A51" s="7" t="s">
        <v>77</v>
      </c>
      <c r="B51" s="16">
        <v>3</v>
      </c>
      <c r="C51" s="16">
        <v>2</v>
      </c>
    </row>
    <row r="52" spans="1:3" x14ac:dyDescent="0.15">
      <c r="A52" s="9" t="s">
        <v>78</v>
      </c>
      <c r="B52" s="16">
        <v>2</v>
      </c>
      <c r="C52" s="16">
        <v>1</v>
      </c>
    </row>
    <row r="53" spans="1:3" x14ac:dyDescent="0.15">
      <c r="A53" s="7" t="s">
        <v>3</v>
      </c>
      <c r="B53" s="16">
        <v>1</v>
      </c>
      <c r="C53" s="16">
        <v>1</v>
      </c>
    </row>
    <row r="54" spans="1:3" x14ac:dyDescent="0.15">
      <c r="A54" s="6" t="s">
        <v>4</v>
      </c>
      <c r="B54" s="15">
        <v>2</v>
      </c>
      <c r="C54" s="15">
        <v>2</v>
      </c>
    </row>
    <row r="55" spans="1:3" x14ac:dyDescent="0.15">
      <c r="A55" s="6" t="s">
        <v>7</v>
      </c>
      <c r="B55" s="15">
        <v>2</v>
      </c>
      <c r="C55" s="15">
        <v>1</v>
      </c>
    </row>
    <row r="56" spans="1:3" x14ac:dyDescent="0.15">
      <c r="A56" s="19"/>
    </row>
    <row r="57" spans="1:3" ht="14.25" x14ac:dyDescent="0.15">
      <c r="A57" s="5" t="s">
        <v>79</v>
      </c>
      <c r="B57" s="14">
        <f>B58+B64+B70+B71+2</f>
        <v>32</v>
      </c>
      <c r="C57" s="14">
        <f>C58+C64+C70+C71</f>
        <v>20</v>
      </c>
    </row>
    <row r="58" spans="1:3" x14ac:dyDescent="0.15">
      <c r="A58" s="6" t="s">
        <v>80</v>
      </c>
      <c r="B58" s="15">
        <f>SUM(B59:B63)</f>
        <v>14</v>
      </c>
      <c r="C58" s="15">
        <f>SUM(C59:C63)</f>
        <v>9</v>
      </c>
    </row>
    <row r="59" spans="1:3" x14ac:dyDescent="0.15">
      <c r="A59" s="7" t="s">
        <v>81</v>
      </c>
      <c r="B59" s="16">
        <v>3</v>
      </c>
      <c r="C59" s="16">
        <v>2</v>
      </c>
    </row>
    <row r="60" spans="1:3" x14ac:dyDescent="0.15">
      <c r="A60" s="7" t="s">
        <v>82</v>
      </c>
      <c r="B60" s="16">
        <v>2</v>
      </c>
      <c r="C60" s="16">
        <v>1</v>
      </c>
    </row>
    <row r="61" spans="1:3" ht="26.25" x14ac:dyDescent="0.15">
      <c r="A61" s="7" t="s">
        <v>83</v>
      </c>
      <c r="B61" s="16">
        <v>3</v>
      </c>
      <c r="C61" s="16">
        <v>2</v>
      </c>
    </row>
    <row r="62" spans="1:3" x14ac:dyDescent="0.15">
      <c r="A62" s="7" t="s">
        <v>84</v>
      </c>
      <c r="B62" s="16">
        <v>4</v>
      </c>
      <c r="C62" s="16">
        <v>2</v>
      </c>
    </row>
    <row r="63" spans="1:3" x14ac:dyDescent="0.15">
      <c r="A63" s="21" t="s">
        <v>85</v>
      </c>
      <c r="B63" s="16">
        <v>2</v>
      </c>
      <c r="C63" s="16">
        <v>2</v>
      </c>
    </row>
    <row r="64" spans="1:3" x14ac:dyDescent="0.15">
      <c r="A64" s="6" t="s">
        <v>86</v>
      </c>
      <c r="B64" s="15">
        <f>SUM(B65:B69)</f>
        <v>13</v>
      </c>
      <c r="C64" s="15">
        <f>SUM(C65:C69)</f>
        <v>9</v>
      </c>
    </row>
    <row r="65" spans="1:3" x14ac:dyDescent="0.15">
      <c r="A65" s="7" t="s">
        <v>87</v>
      </c>
      <c r="B65" s="16">
        <v>2</v>
      </c>
      <c r="C65" s="16">
        <v>2</v>
      </c>
    </row>
    <row r="66" spans="1:3" x14ac:dyDescent="0.15">
      <c r="A66" s="7" t="s">
        <v>88</v>
      </c>
      <c r="B66" s="16">
        <v>3</v>
      </c>
      <c r="C66" s="16">
        <v>2</v>
      </c>
    </row>
    <row r="67" spans="1:3" x14ac:dyDescent="0.15">
      <c r="A67" s="7" t="s">
        <v>89</v>
      </c>
      <c r="B67" s="16">
        <v>4</v>
      </c>
      <c r="C67" s="16">
        <v>2</v>
      </c>
    </row>
    <row r="68" spans="1:3" ht="26.25" x14ac:dyDescent="0.15">
      <c r="A68" s="7" t="s">
        <v>90</v>
      </c>
      <c r="B68" s="16">
        <v>3</v>
      </c>
      <c r="C68" s="16">
        <v>2</v>
      </c>
    </row>
    <row r="69" spans="1:3" x14ac:dyDescent="0.15">
      <c r="A69" s="8" t="s">
        <v>3</v>
      </c>
      <c r="B69" s="16">
        <v>1</v>
      </c>
      <c r="C69" s="16">
        <v>1</v>
      </c>
    </row>
    <row r="70" spans="1:3" x14ac:dyDescent="0.15">
      <c r="A70" s="6" t="s">
        <v>5</v>
      </c>
      <c r="B70" s="15">
        <v>1</v>
      </c>
      <c r="C70" s="15">
        <v>1</v>
      </c>
    </row>
    <row r="71" spans="1:3" x14ac:dyDescent="0.15">
      <c r="A71" s="6" t="s">
        <v>7</v>
      </c>
      <c r="B71" s="15">
        <v>2</v>
      </c>
      <c r="C71" s="15">
        <v>1</v>
      </c>
    </row>
    <row r="72" spans="1:3" ht="15.75" x14ac:dyDescent="0.15">
      <c r="A72" s="20"/>
    </row>
    <row r="73" spans="1:3" ht="14.25" x14ac:dyDescent="0.15">
      <c r="A73" s="5" t="s">
        <v>91</v>
      </c>
      <c r="B73" s="14">
        <f>B74+B82+B87+B88+2</f>
        <v>38</v>
      </c>
      <c r="C73" s="14">
        <f>C74+C82+C87+C88</f>
        <v>25</v>
      </c>
    </row>
    <row r="74" spans="1:3" x14ac:dyDescent="0.15">
      <c r="A74" s="6" t="s">
        <v>92</v>
      </c>
      <c r="B74" s="15">
        <f>SUM(B75:B81)</f>
        <v>20</v>
      </c>
      <c r="C74" s="15">
        <f>SUM(C75:C81)</f>
        <v>13</v>
      </c>
    </row>
    <row r="75" spans="1:3" x14ac:dyDescent="0.15">
      <c r="A75" s="7" t="s">
        <v>93</v>
      </c>
      <c r="B75" s="16">
        <v>4</v>
      </c>
      <c r="C75" s="16">
        <v>2</v>
      </c>
    </row>
    <row r="76" spans="1:3" x14ac:dyDescent="0.15">
      <c r="A76" s="7" t="s">
        <v>94</v>
      </c>
      <c r="B76" s="16">
        <v>5</v>
      </c>
      <c r="C76" s="16">
        <v>4</v>
      </c>
    </row>
    <row r="77" spans="1:3" x14ac:dyDescent="0.15">
      <c r="A77" s="7" t="s">
        <v>95</v>
      </c>
      <c r="B77" s="16">
        <v>2</v>
      </c>
      <c r="C77" s="16">
        <v>1</v>
      </c>
    </row>
    <row r="78" spans="1:3" ht="26.25" x14ac:dyDescent="0.15">
      <c r="A78" s="7" t="s">
        <v>96</v>
      </c>
      <c r="B78" s="16">
        <v>3</v>
      </c>
      <c r="C78" s="16">
        <v>1</v>
      </c>
    </row>
    <row r="79" spans="1:3" x14ac:dyDescent="0.15">
      <c r="A79" s="7" t="s">
        <v>97</v>
      </c>
      <c r="B79" s="16">
        <v>3</v>
      </c>
      <c r="C79" s="16">
        <v>2</v>
      </c>
    </row>
    <row r="80" spans="1:3" x14ac:dyDescent="0.15">
      <c r="A80" s="7" t="s">
        <v>98</v>
      </c>
      <c r="B80" s="16">
        <v>2</v>
      </c>
      <c r="C80" s="16">
        <v>2</v>
      </c>
    </row>
    <row r="81" spans="1:3" x14ac:dyDescent="0.15">
      <c r="A81" s="7" t="s">
        <v>3</v>
      </c>
      <c r="B81" s="16">
        <v>1</v>
      </c>
      <c r="C81" s="16">
        <v>1</v>
      </c>
    </row>
    <row r="82" spans="1:3" x14ac:dyDescent="0.15">
      <c r="A82" s="6" t="s">
        <v>99</v>
      </c>
      <c r="B82" s="15">
        <f>SUM(B83:B86)</f>
        <v>12</v>
      </c>
      <c r="C82" s="15">
        <f>SUM(C83:C86)</f>
        <v>9</v>
      </c>
    </row>
    <row r="83" spans="1:3" x14ac:dyDescent="0.15">
      <c r="A83" s="8" t="s">
        <v>100</v>
      </c>
      <c r="B83" s="16">
        <v>4</v>
      </c>
      <c r="C83" s="16">
        <v>3</v>
      </c>
    </row>
    <row r="84" spans="1:3" x14ac:dyDescent="0.15">
      <c r="A84" s="8" t="s">
        <v>101</v>
      </c>
      <c r="B84" s="16">
        <v>2</v>
      </c>
      <c r="C84" s="16">
        <v>2</v>
      </c>
    </row>
    <row r="85" spans="1:3" x14ac:dyDescent="0.15">
      <c r="A85" s="8" t="s">
        <v>102</v>
      </c>
      <c r="B85" s="16">
        <v>5</v>
      </c>
      <c r="C85" s="16">
        <v>3</v>
      </c>
    </row>
    <row r="86" spans="1:3" x14ac:dyDescent="0.15">
      <c r="A86" s="8" t="s">
        <v>3</v>
      </c>
      <c r="B86" s="16">
        <v>1</v>
      </c>
      <c r="C86" s="16">
        <v>1</v>
      </c>
    </row>
    <row r="87" spans="1:3" x14ac:dyDescent="0.15">
      <c r="A87" s="6" t="s">
        <v>4</v>
      </c>
      <c r="B87" s="15">
        <v>2</v>
      </c>
      <c r="C87" s="15">
        <v>2</v>
      </c>
    </row>
    <row r="88" spans="1:3" x14ac:dyDescent="0.15">
      <c r="A88" s="6" t="s">
        <v>7</v>
      </c>
      <c r="B88" s="15">
        <v>2</v>
      </c>
      <c r="C88" s="15">
        <v>1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5576-0871-4DD8-B585-FF6E09D0C30B}">
  <dimension ref="A1:C44"/>
  <sheetViews>
    <sheetView showGridLines="0" workbookViewId="0">
      <selection activeCell="A2" sqref="A2"/>
    </sheetView>
  </sheetViews>
  <sheetFormatPr defaultRowHeight="13.5" x14ac:dyDescent="0.15"/>
  <cols>
    <col min="1" max="1" width="32.75" style="2" customWidth="1"/>
    <col min="2" max="2" width="9" style="12" customWidth="1"/>
    <col min="3" max="3" width="9" customWidth="1"/>
    <col min="257" max="257" width="32.75" customWidth="1"/>
    <col min="513" max="513" width="32.75" customWidth="1"/>
    <col min="769" max="769" width="32.75" customWidth="1"/>
    <col min="1025" max="1025" width="32.75" customWidth="1"/>
    <col min="1281" max="1281" width="32.75" customWidth="1"/>
    <col min="1537" max="1537" width="32.75" customWidth="1"/>
    <col min="1793" max="1793" width="32.75" customWidth="1"/>
    <col min="2049" max="2049" width="32.75" customWidth="1"/>
    <col min="2305" max="2305" width="32.75" customWidth="1"/>
    <col min="2561" max="2561" width="32.75" customWidth="1"/>
    <col min="2817" max="2817" width="32.75" customWidth="1"/>
    <col min="3073" max="3073" width="32.75" customWidth="1"/>
    <col min="3329" max="3329" width="32.75" customWidth="1"/>
    <col min="3585" max="3585" width="32.75" customWidth="1"/>
    <col min="3841" max="3841" width="32.75" customWidth="1"/>
    <col min="4097" max="4097" width="32.75" customWidth="1"/>
    <col min="4353" max="4353" width="32.75" customWidth="1"/>
    <col min="4609" max="4609" width="32.75" customWidth="1"/>
    <col min="4865" max="4865" width="32.75" customWidth="1"/>
    <col min="5121" max="5121" width="32.75" customWidth="1"/>
    <col min="5377" max="5377" width="32.75" customWidth="1"/>
    <col min="5633" max="5633" width="32.75" customWidth="1"/>
    <col min="5889" max="5889" width="32.75" customWidth="1"/>
    <col min="6145" max="6145" width="32.75" customWidth="1"/>
    <col min="6401" max="6401" width="32.75" customWidth="1"/>
    <col min="6657" max="6657" width="32.75" customWidth="1"/>
    <col min="6913" max="6913" width="32.75" customWidth="1"/>
    <col min="7169" max="7169" width="32.75" customWidth="1"/>
    <col min="7425" max="7425" width="32.75" customWidth="1"/>
    <col min="7681" max="7681" width="32.75" customWidth="1"/>
    <col min="7937" max="7937" width="32.75" customWidth="1"/>
    <col min="8193" max="8193" width="32.75" customWidth="1"/>
    <col min="8449" max="8449" width="32.75" customWidth="1"/>
    <col min="8705" max="8705" width="32.75" customWidth="1"/>
    <col min="8961" max="8961" width="32.75" customWidth="1"/>
    <col min="9217" max="9217" width="32.75" customWidth="1"/>
    <col min="9473" max="9473" width="32.75" customWidth="1"/>
    <col min="9729" max="9729" width="32.75" customWidth="1"/>
    <col min="9985" max="9985" width="32.75" customWidth="1"/>
    <col min="10241" max="10241" width="32.75" customWidth="1"/>
    <col min="10497" max="10497" width="32.75" customWidth="1"/>
    <col min="10753" max="10753" width="32.75" customWidth="1"/>
    <col min="11009" max="11009" width="32.75" customWidth="1"/>
    <col min="11265" max="11265" width="32.75" customWidth="1"/>
    <col min="11521" max="11521" width="32.75" customWidth="1"/>
    <col min="11777" max="11777" width="32.75" customWidth="1"/>
    <col min="12033" max="12033" width="32.75" customWidth="1"/>
    <col min="12289" max="12289" width="32.75" customWidth="1"/>
    <col min="12545" max="12545" width="32.75" customWidth="1"/>
    <col min="12801" max="12801" width="32.75" customWidth="1"/>
    <col min="13057" max="13057" width="32.75" customWidth="1"/>
    <col min="13313" max="13313" width="32.75" customWidth="1"/>
    <col min="13569" max="13569" width="32.75" customWidth="1"/>
    <col min="13825" max="13825" width="32.75" customWidth="1"/>
    <col min="14081" max="14081" width="32.75" customWidth="1"/>
    <col min="14337" max="14337" width="32.75" customWidth="1"/>
    <col min="14593" max="14593" width="32.75" customWidth="1"/>
    <col min="14849" max="14849" width="32.75" customWidth="1"/>
    <col min="15105" max="15105" width="32.75" customWidth="1"/>
    <col min="15361" max="15361" width="32.75" customWidth="1"/>
    <col min="15617" max="15617" width="32.75" customWidth="1"/>
    <col min="15873" max="15873" width="32.75" customWidth="1"/>
    <col min="16129" max="16129" width="32.75" customWidth="1"/>
  </cols>
  <sheetData>
    <row r="1" spans="1:3" x14ac:dyDescent="0.15">
      <c r="A1" s="11" t="s">
        <v>6</v>
      </c>
    </row>
    <row r="2" spans="1:3" ht="18.75" x14ac:dyDescent="0.15">
      <c r="A2" s="1" t="s">
        <v>9</v>
      </c>
    </row>
    <row r="3" spans="1:3" ht="18.75" x14ac:dyDescent="0.15">
      <c r="A3" s="18"/>
    </row>
    <row r="4" spans="1:3" ht="14.25" x14ac:dyDescent="0.15">
      <c r="A4" s="3"/>
      <c r="B4" s="4" t="s">
        <v>1</v>
      </c>
      <c r="C4" s="4" t="s">
        <v>0</v>
      </c>
    </row>
    <row r="5" spans="1:3" ht="14.25" x14ac:dyDescent="0.15">
      <c r="A5" s="4" t="s">
        <v>2</v>
      </c>
      <c r="B5" s="13">
        <f>B37+B7+B22</f>
        <v>100</v>
      </c>
      <c r="C5" s="13">
        <f>C37+C7+C22</f>
        <v>90</v>
      </c>
    </row>
    <row r="6" spans="1:3" ht="14.25" x14ac:dyDescent="0.15">
      <c r="A6" s="3"/>
      <c r="B6" s="3"/>
      <c r="C6" s="3"/>
    </row>
    <row r="7" spans="1:3" ht="14.25" x14ac:dyDescent="0.15">
      <c r="A7" s="5" t="s">
        <v>10</v>
      </c>
      <c r="B7" s="14">
        <f>B8+B16+B20+2</f>
        <v>38</v>
      </c>
      <c r="C7" s="14">
        <f>C8+C16+C20</f>
        <v>38</v>
      </c>
    </row>
    <row r="8" spans="1:3" x14ac:dyDescent="0.15">
      <c r="A8" s="6" t="s">
        <v>11</v>
      </c>
      <c r="B8" s="15">
        <f>SUM(B9:B15)</f>
        <v>26</v>
      </c>
      <c r="C8" s="15">
        <f>SUM(C9:C15)</f>
        <v>26</v>
      </c>
    </row>
    <row r="9" spans="1:3" x14ac:dyDescent="0.15">
      <c r="A9" s="8" t="s">
        <v>12</v>
      </c>
      <c r="B9" s="16">
        <v>2</v>
      </c>
      <c r="C9" s="17">
        <v>2</v>
      </c>
    </row>
    <row r="10" spans="1:3" x14ac:dyDescent="0.15">
      <c r="A10" s="8" t="s">
        <v>13</v>
      </c>
      <c r="B10" s="16">
        <v>6</v>
      </c>
      <c r="C10" s="17">
        <v>6</v>
      </c>
    </row>
    <row r="11" spans="1:3" x14ac:dyDescent="0.15">
      <c r="A11" s="8" t="s">
        <v>14</v>
      </c>
      <c r="B11" s="16">
        <v>5</v>
      </c>
      <c r="C11" s="17">
        <v>5</v>
      </c>
    </row>
    <row r="12" spans="1:3" ht="26.25" x14ac:dyDescent="0.15">
      <c r="A12" s="7" t="s">
        <v>15</v>
      </c>
      <c r="B12" s="16">
        <v>3</v>
      </c>
      <c r="C12" s="17">
        <v>3</v>
      </c>
    </row>
    <row r="13" spans="1:3" x14ac:dyDescent="0.15">
      <c r="A13" s="8" t="s">
        <v>16</v>
      </c>
      <c r="B13" s="16">
        <v>6</v>
      </c>
      <c r="C13" s="17">
        <v>5</v>
      </c>
    </row>
    <row r="14" spans="1:3" x14ac:dyDescent="0.15">
      <c r="A14" s="8" t="s">
        <v>17</v>
      </c>
      <c r="B14" s="16">
        <v>2</v>
      </c>
      <c r="C14" s="17">
        <v>2</v>
      </c>
    </row>
    <row r="15" spans="1:3" x14ac:dyDescent="0.15">
      <c r="A15" s="8" t="s">
        <v>8</v>
      </c>
      <c r="B15" s="16">
        <v>2</v>
      </c>
      <c r="C15" s="17">
        <v>3</v>
      </c>
    </row>
    <row r="16" spans="1:3" x14ac:dyDescent="0.15">
      <c r="A16" s="6" t="s">
        <v>18</v>
      </c>
      <c r="B16" s="15">
        <f>SUM(B17:B19)</f>
        <v>8</v>
      </c>
      <c r="C16" s="15">
        <f>SUM(C17:C19)</f>
        <v>10</v>
      </c>
    </row>
    <row r="17" spans="1:3" x14ac:dyDescent="0.15">
      <c r="A17" s="8" t="s">
        <v>19</v>
      </c>
      <c r="B17" s="16">
        <v>5</v>
      </c>
      <c r="C17" s="17">
        <v>6</v>
      </c>
    </row>
    <row r="18" spans="1:3" x14ac:dyDescent="0.15">
      <c r="A18" s="8" t="s">
        <v>20</v>
      </c>
      <c r="B18" s="16">
        <v>2</v>
      </c>
      <c r="C18" s="17">
        <v>2</v>
      </c>
    </row>
    <row r="19" spans="1:3" x14ac:dyDescent="0.15">
      <c r="A19" s="10" t="s">
        <v>8</v>
      </c>
      <c r="B19" s="16">
        <v>1</v>
      </c>
      <c r="C19" s="17">
        <v>2</v>
      </c>
    </row>
    <row r="20" spans="1:3" x14ac:dyDescent="0.15">
      <c r="A20" s="6" t="s">
        <v>4</v>
      </c>
      <c r="B20" s="15">
        <v>2</v>
      </c>
      <c r="C20" s="15">
        <v>2</v>
      </c>
    </row>
    <row r="21" spans="1:3" x14ac:dyDescent="0.15">
      <c r="A21" s="19"/>
    </row>
    <row r="22" spans="1:3" ht="14.25" x14ac:dyDescent="0.15">
      <c r="A22" s="5" t="s">
        <v>21</v>
      </c>
      <c r="B22" s="14">
        <f>B23+B31+2</f>
        <v>36</v>
      </c>
      <c r="C22" s="14">
        <f>C23+C31</f>
        <v>29</v>
      </c>
    </row>
    <row r="23" spans="1:3" x14ac:dyDescent="0.15">
      <c r="A23" s="6" t="s">
        <v>22</v>
      </c>
      <c r="B23" s="15">
        <f>SUM(B24:B30)</f>
        <v>22</v>
      </c>
      <c r="C23" s="15">
        <f>SUM(C24:C30)</f>
        <v>20</v>
      </c>
    </row>
    <row r="24" spans="1:3" x14ac:dyDescent="0.15">
      <c r="A24" s="7" t="s">
        <v>23</v>
      </c>
      <c r="B24" s="16">
        <v>2</v>
      </c>
      <c r="C24" s="17">
        <v>2</v>
      </c>
    </row>
    <row r="25" spans="1:3" x14ac:dyDescent="0.15">
      <c r="A25" s="7" t="s">
        <v>24</v>
      </c>
      <c r="B25" s="16">
        <v>6</v>
      </c>
      <c r="C25" s="17">
        <v>6</v>
      </c>
    </row>
    <row r="26" spans="1:3" x14ac:dyDescent="0.15">
      <c r="A26" s="7" t="s">
        <v>25</v>
      </c>
      <c r="B26" s="16">
        <v>4</v>
      </c>
      <c r="C26" s="17">
        <v>4</v>
      </c>
    </row>
    <row r="27" spans="1:3" x14ac:dyDescent="0.15">
      <c r="A27" s="7" t="s">
        <v>26</v>
      </c>
      <c r="B27" s="16">
        <v>2</v>
      </c>
      <c r="C27" s="17">
        <v>1</v>
      </c>
    </row>
    <row r="28" spans="1:3" x14ac:dyDescent="0.15">
      <c r="A28" s="7" t="s">
        <v>27</v>
      </c>
      <c r="B28" s="16">
        <v>5</v>
      </c>
      <c r="C28" s="17">
        <v>4</v>
      </c>
    </row>
    <row r="29" spans="1:3" x14ac:dyDescent="0.15">
      <c r="A29" s="7" t="s">
        <v>28</v>
      </c>
      <c r="B29" s="16">
        <v>2</v>
      </c>
      <c r="C29" s="17">
        <v>1</v>
      </c>
    </row>
    <row r="30" spans="1:3" x14ac:dyDescent="0.15">
      <c r="A30" s="7" t="s">
        <v>8</v>
      </c>
      <c r="B30" s="16">
        <v>1</v>
      </c>
      <c r="C30" s="17">
        <v>2</v>
      </c>
    </row>
    <row r="31" spans="1:3" x14ac:dyDescent="0.15">
      <c r="A31" s="6" t="s">
        <v>29</v>
      </c>
      <c r="B31" s="15">
        <f>SUM(B32:B35)</f>
        <v>12</v>
      </c>
      <c r="C31" s="15">
        <f>SUM(C32:C35)</f>
        <v>9</v>
      </c>
    </row>
    <row r="32" spans="1:3" x14ac:dyDescent="0.15">
      <c r="A32" s="7" t="s">
        <v>30</v>
      </c>
      <c r="B32" s="16">
        <v>2</v>
      </c>
      <c r="C32" s="17">
        <v>1</v>
      </c>
    </row>
    <row r="33" spans="1:3" x14ac:dyDescent="0.15">
      <c r="A33" s="7" t="s">
        <v>31</v>
      </c>
      <c r="B33" s="16">
        <v>5</v>
      </c>
      <c r="C33" s="17">
        <v>4</v>
      </c>
    </row>
    <row r="34" spans="1:3" x14ac:dyDescent="0.15">
      <c r="A34" s="7" t="s">
        <v>32</v>
      </c>
      <c r="B34" s="16">
        <v>3</v>
      </c>
      <c r="C34" s="17">
        <v>2</v>
      </c>
    </row>
    <row r="35" spans="1:3" x14ac:dyDescent="0.15">
      <c r="A35" s="7" t="s">
        <v>33</v>
      </c>
      <c r="B35" s="16">
        <v>2</v>
      </c>
      <c r="C35" s="17">
        <v>2</v>
      </c>
    </row>
    <row r="36" spans="1:3" ht="15.75" x14ac:dyDescent="0.15">
      <c r="A36" s="20"/>
    </row>
    <row r="37" spans="1:3" ht="14.25" x14ac:dyDescent="0.15">
      <c r="A37" s="5" t="s">
        <v>34</v>
      </c>
      <c r="B37" s="14">
        <f>SUM(B38:B43)+2</f>
        <v>26</v>
      </c>
      <c r="C37" s="14">
        <f>SUM(C38:C43)</f>
        <v>23</v>
      </c>
    </row>
    <row r="38" spans="1:3" ht="26.25" x14ac:dyDescent="0.15">
      <c r="A38" s="7" t="s">
        <v>35</v>
      </c>
      <c r="B38" s="16">
        <v>4</v>
      </c>
      <c r="C38" s="17">
        <v>4</v>
      </c>
    </row>
    <row r="39" spans="1:3" ht="26.25" x14ac:dyDescent="0.15">
      <c r="A39" s="7" t="s">
        <v>36</v>
      </c>
      <c r="B39" s="16">
        <v>4</v>
      </c>
      <c r="C39" s="17">
        <v>4</v>
      </c>
    </row>
    <row r="40" spans="1:3" x14ac:dyDescent="0.15">
      <c r="A40" s="7" t="s">
        <v>37</v>
      </c>
      <c r="B40" s="16">
        <v>4</v>
      </c>
      <c r="C40" s="17">
        <v>4</v>
      </c>
    </row>
    <row r="41" spans="1:3" x14ac:dyDescent="0.15">
      <c r="A41" s="7" t="s">
        <v>38</v>
      </c>
      <c r="B41" s="16">
        <v>4</v>
      </c>
      <c r="C41" s="17">
        <v>4</v>
      </c>
    </row>
    <row r="42" spans="1:3" x14ac:dyDescent="0.15">
      <c r="A42" s="7" t="s">
        <v>39</v>
      </c>
      <c r="B42" s="16">
        <v>2</v>
      </c>
      <c r="C42" s="17">
        <v>2</v>
      </c>
    </row>
    <row r="43" spans="1:3" x14ac:dyDescent="0.15">
      <c r="A43" s="7" t="s">
        <v>40</v>
      </c>
      <c r="B43" s="16">
        <v>6</v>
      </c>
      <c r="C43" s="17">
        <v>5</v>
      </c>
    </row>
    <row r="44" spans="1:3" x14ac:dyDescent="0.15">
      <c r="A44" s="19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数Ⅱ 719</vt:lpstr>
      <vt:lpstr>数Ｂ714</vt:lpstr>
      <vt:lpstr>'数Ⅱ 719'!Print_Titles</vt:lpstr>
      <vt:lpstr>数Ｂ714!Print_Titles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2022-06-23T03:17:57Z</dcterms:created>
  <dcterms:modified xsi:type="dcterms:W3CDTF">2025-04-08T02:26:56Z</dcterms:modified>
  <cp:category/>
</cp:coreProperties>
</file>