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301DE96F-407E-4D6A-8ACA-4E92224444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数Ⅰ 104-905" sheetId="1" r:id="rId1"/>
    <sheet name="数A 104-905" sheetId="4" r:id="rId2"/>
  </sheets>
  <definedNames>
    <definedName name="_xlnm.Print_Titles" localSheetId="0">'数Ⅰ 104-905'!$1:$1</definedName>
    <definedName name="_xlnm.Print_Titles" localSheetId="1">'数A 104-905'!$1:$1</definedName>
  </definedNames>
  <calcPr calcId="181029"/>
</workbook>
</file>

<file path=xl/calcChain.xml><?xml version="1.0" encoding="utf-8"?>
<calcChain xmlns="http://schemas.openxmlformats.org/spreadsheetml/2006/main">
  <c r="B51" i="4" l="1"/>
  <c r="C51" i="4"/>
  <c r="B16" i="4" l="1"/>
  <c r="B8" i="4"/>
  <c r="B45" i="4"/>
  <c r="B42" i="4"/>
  <c r="B34" i="4"/>
  <c r="B29" i="4"/>
  <c r="C45" i="4"/>
  <c r="C42" i="4"/>
  <c r="C34" i="4"/>
  <c r="C29" i="4"/>
  <c r="C73" i="1"/>
  <c r="B73" i="1"/>
  <c r="C65" i="1"/>
  <c r="B65" i="1"/>
  <c r="C58" i="1"/>
  <c r="B58" i="1"/>
  <c r="C49" i="1"/>
  <c r="B49" i="1"/>
  <c r="C38" i="1"/>
  <c r="B38" i="1"/>
  <c r="C29" i="1"/>
  <c r="B29" i="1"/>
  <c r="B8" i="1"/>
  <c r="C8" i="1"/>
  <c r="B16" i="1"/>
  <c r="C16" i="1"/>
  <c r="C20" i="1"/>
  <c r="B20" i="1"/>
  <c r="C16" i="4"/>
  <c r="C8" i="4"/>
  <c r="C7" i="1" l="1"/>
  <c r="B37" i="1"/>
  <c r="B57" i="1"/>
  <c r="B28" i="4"/>
  <c r="B7" i="4"/>
  <c r="C37" i="1"/>
  <c r="C5" i="1"/>
  <c r="B7" i="1"/>
  <c r="B5" i="1" s="1"/>
  <c r="C57" i="1"/>
  <c r="C28" i="4"/>
  <c r="C7" i="4"/>
  <c r="B5" i="4" l="1"/>
  <c r="C5" i="4"/>
</calcChain>
</file>

<file path=xl/sharedStrings.xml><?xml version="1.0" encoding="utf-8"?>
<sst xmlns="http://schemas.openxmlformats.org/spreadsheetml/2006/main" count="136" uniqueCount="127">
  <si>
    <t>時間</t>
    <rPh sb="0" eb="2">
      <t>ジカン</t>
    </rPh>
    <phoneticPr fontId="5"/>
  </si>
  <si>
    <t>課題学習</t>
    <rPh sb="0" eb="2">
      <t>カダイ</t>
    </rPh>
    <rPh sb="2" eb="4">
      <t>ガクシュウ</t>
    </rPh>
    <phoneticPr fontId="5"/>
  </si>
  <si>
    <t>頁数</t>
    <rPh sb="0" eb="2">
      <t>ページスウ</t>
    </rPh>
    <phoneticPr fontId="5"/>
  </si>
  <si>
    <t>合計</t>
    <rPh sb="0" eb="2">
      <t>ゴウケイ</t>
    </rPh>
    <phoneticPr fontId="5"/>
  </si>
  <si>
    <t>３．展開の公式</t>
    <rPh sb="2" eb="3">
      <t>テン</t>
    </rPh>
    <rPh sb="3" eb="4">
      <t>カイ</t>
    </rPh>
    <rPh sb="5" eb="7">
      <t>コウシキ</t>
    </rPh>
    <phoneticPr fontId="5"/>
  </si>
  <si>
    <t>４．式の展開の工夫</t>
    <rPh sb="2" eb="3">
      <t>シキ</t>
    </rPh>
    <rPh sb="4" eb="6">
      <t>テンカイ</t>
    </rPh>
    <rPh sb="7" eb="9">
      <t>クフウ</t>
    </rPh>
    <phoneticPr fontId="5"/>
  </si>
  <si>
    <t>５．因数分解</t>
    <rPh sb="2" eb="4">
      <t>インスウ</t>
    </rPh>
    <rPh sb="4" eb="6">
      <t>ブンカイ</t>
    </rPh>
    <phoneticPr fontId="5"/>
  </si>
  <si>
    <t>６．いろいろな因数分解</t>
    <rPh sb="7" eb="9">
      <t>インスウ</t>
    </rPh>
    <rPh sb="9" eb="11">
      <t>ブンカイ</t>
    </rPh>
    <phoneticPr fontId="5"/>
  </si>
  <si>
    <t>８．根号を含む式の計算</t>
    <rPh sb="2" eb="4">
      <t>コンゴウ</t>
    </rPh>
    <rPh sb="5" eb="6">
      <t>フク</t>
    </rPh>
    <rPh sb="7" eb="8">
      <t>シキ</t>
    </rPh>
    <rPh sb="9" eb="11">
      <t>ケイサン</t>
    </rPh>
    <phoneticPr fontId="5"/>
  </si>
  <si>
    <t>第１章　数と式</t>
    <phoneticPr fontId="5"/>
  </si>
  <si>
    <t>第１節　数と式</t>
    <rPh sb="4" eb="5">
      <t>スウ</t>
    </rPh>
    <rPh sb="6" eb="7">
      <t>シキ</t>
    </rPh>
    <phoneticPr fontId="5"/>
  </si>
  <si>
    <t>９．不等式</t>
    <rPh sb="2" eb="5">
      <t>フトウシキ</t>
    </rPh>
    <phoneticPr fontId="5"/>
  </si>
  <si>
    <t>10．不等式の性質</t>
    <rPh sb="3" eb="6">
      <t>フトウシキ</t>
    </rPh>
    <rPh sb="7" eb="9">
      <t>セイシツ</t>
    </rPh>
    <phoneticPr fontId="5"/>
  </si>
  <si>
    <t>11．１次不等式の解き方</t>
    <rPh sb="4" eb="5">
      <t>ジ</t>
    </rPh>
    <rPh sb="5" eb="8">
      <t>フトウシキ</t>
    </rPh>
    <rPh sb="9" eb="10">
      <t>ト</t>
    </rPh>
    <rPh sb="11" eb="12">
      <t>カタ</t>
    </rPh>
    <phoneticPr fontId="5"/>
  </si>
  <si>
    <t>第１節　２次関数とグラフ</t>
    <phoneticPr fontId="5"/>
  </si>
  <si>
    <t>１．関数</t>
    <rPh sb="2" eb="4">
      <t>カンスウ</t>
    </rPh>
    <phoneticPr fontId="5"/>
  </si>
  <si>
    <t>２．関数とグラフ</t>
    <rPh sb="2" eb="4">
      <t>カンスウ</t>
    </rPh>
    <phoneticPr fontId="5"/>
  </si>
  <si>
    <r>
      <t>３．y=ax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のグラフ</t>
    </r>
    <phoneticPr fontId="5"/>
  </si>
  <si>
    <r>
      <t>４．y=ax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+qのグラフ</t>
    </r>
    <phoneticPr fontId="5"/>
  </si>
  <si>
    <r>
      <t>５．y=a(x-p)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のグラフ</t>
    </r>
    <phoneticPr fontId="5"/>
  </si>
  <si>
    <r>
      <t>６．y=a(x-p)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+qのグラフ</t>
    </r>
    <phoneticPr fontId="5"/>
  </si>
  <si>
    <t>８．２次関数の最大・最小</t>
    <rPh sb="3" eb="4">
      <t>ジ</t>
    </rPh>
    <rPh sb="4" eb="6">
      <t>カンスウ</t>
    </rPh>
    <rPh sb="7" eb="9">
      <t>サイダイ</t>
    </rPh>
    <rPh sb="10" eb="12">
      <t>サイショウ</t>
    </rPh>
    <phoneticPr fontId="5"/>
  </si>
  <si>
    <t>９．２次関数の決定</t>
    <rPh sb="3" eb="4">
      <t>ジ</t>
    </rPh>
    <rPh sb="4" eb="6">
      <t>カンスウ</t>
    </rPh>
    <rPh sb="7" eb="9">
      <t>ケッテイ</t>
    </rPh>
    <phoneticPr fontId="5"/>
  </si>
  <si>
    <t>第２節　２次方程式と２次不等式</t>
    <phoneticPr fontId="5"/>
  </si>
  <si>
    <t>第１節　三角比</t>
    <phoneticPr fontId="5"/>
  </si>
  <si>
    <t>１．鋭角の三角比</t>
    <rPh sb="2" eb="4">
      <t>エイカク</t>
    </rPh>
    <rPh sb="5" eb="8">
      <t>サンカクヒ</t>
    </rPh>
    <phoneticPr fontId="5"/>
  </si>
  <si>
    <t>３．三角比の相互関係</t>
    <rPh sb="2" eb="5">
      <t>サンカクヒ</t>
    </rPh>
    <rPh sb="6" eb="8">
      <t>ソウゴ</t>
    </rPh>
    <rPh sb="8" eb="10">
      <t>カンケイ</t>
    </rPh>
    <phoneticPr fontId="5"/>
  </si>
  <si>
    <t>４．三角比の拡張</t>
    <rPh sb="2" eb="5">
      <t>サンカクヒ</t>
    </rPh>
    <rPh sb="6" eb="8">
      <t>カクチョウ</t>
    </rPh>
    <phoneticPr fontId="5"/>
  </si>
  <si>
    <t>第２節　正弦定理・余弦定理</t>
    <rPh sb="4" eb="6">
      <t>セイゲン</t>
    </rPh>
    <rPh sb="6" eb="8">
      <t>テイリ</t>
    </rPh>
    <rPh sb="9" eb="11">
      <t>ヨゲン</t>
    </rPh>
    <rPh sb="11" eb="13">
      <t>テイリ</t>
    </rPh>
    <phoneticPr fontId="5"/>
  </si>
  <si>
    <t>６．正弦定理</t>
    <rPh sb="2" eb="4">
      <t>セイゲン</t>
    </rPh>
    <rPh sb="4" eb="6">
      <t>テイリ</t>
    </rPh>
    <phoneticPr fontId="5"/>
  </si>
  <si>
    <t>７．余弦定理</t>
    <rPh sb="2" eb="4">
      <t>ヨゲン</t>
    </rPh>
    <rPh sb="4" eb="6">
      <t>テイリ</t>
    </rPh>
    <phoneticPr fontId="5"/>
  </si>
  <si>
    <t>８．三角形の面積</t>
    <rPh sb="2" eb="5">
      <t>サンカクケイ</t>
    </rPh>
    <rPh sb="6" eb="8">
      <t>メンセキ</t>
    </rPh>
    <phoneticPr fontId="5"/>
  </si>
  <si>
    <t>９．図形の計量</t>
    <rPh sb="2" eb="4">
      <t>ズケイ</t>
    </rPh>
    <rPh sb="5" eb="7">
      <t>ケイリョウ</t>
    </rPh>
    <phoneticPr fontId="5"/>
  </si>
  <si>
    <t>第２章　集合と命題</t>
    <rPh sb="4" eb="6">
      <t>シュウゴウ</t>
    </rPh>
    <rPh sb="7" eb="9">
      <t>メイダイ</t>
    </rPh>
    <phoneticPr fontId="5"/>
  </si>
  <si>
    <t>10．２次方程式</t>
    <rPh sb="4" eb="5">
      <t>ジ</t>
    </rPh>
    <rPh sb="5" eb="8">
      <t>ホウテイシキ</t>
    </rPh>
    <phoneticPr fontId="5"/>
  </si>
  <si>
    <t>11．２次関数のグラフとx軸の共有点</t>
    <rPh sb="4" eb="5">
      <t>ジ</t>
    </rPh>
    <rPh sb="5" eb="7">
      <t>カンスウ</t>
    </rPh>
    <rPh sb="13" eb="14">
      <t>ジク</t>
    </rPh>
    <rPh sb="15" eb="17">
      <t>キョウユウ</t>
    </rPh>
    <rPh sb="17" eb="18">
      <t>テン</t>
    </rPh>
    <phoneticPr fontId="5"/>
  </si>
  <si>
    <t>12．２次不等式</t>
    <rPh sb="4" eb="5">
      <t>ジ</t>
    </rPh>
    <rPh sb="5" eb="8">
      <t>フトウシキ</t>
    </rPh>
    <phoneticPr fontId="5"/>
  </si>
  <si>
    <t>第３章　２次関数</t>
    <phoneticPr fontId="5"/>
  </si>
  <si>
    <t>第４章　図形と計量</t>
    <phoneticPr fontId="5"/>
  </si>
  <si>
    <t>２．三角比の利用</t>
    <rPh sb="2" eb="5">
      <t>サンカクヒ</t>
    </rPh>
    <rPh sb="6" eb="8">
      <t>リヨウ</t>
    </rPh>
    <phoneticPr fontId="5"/>
  </si>
  <si>
    <t>13．２次不等式の利用</t>
    <rPh sb="4" eb="5">
      <t>ジ</t>
    </rPh>
    <rPh sb="5" eb="8">
      <t>フトウシキ</t>
    </rPh>
    <rPh sb="9" eb="11">
      <t>リヨウ</t>
    </rPh>
    <phoneticPr fontId="5"/>
  </si>
  <si>
    <t>13．不等式の利用</t>
    <rPh sb="3" eb="6">
      <t>フトウシキ</t>
    </rPh>
    <rPh sb="7" eb="9">
      <t>リヨウ</t>
    </rPh>
    <phoneticPr fontId="5"/>
  </si>
  <si>
    <t>１．データの整理</t>
    <rPh sb="6" eb="8">
      <t>セイリ</t>
    </rPh>
    <phoneticPr fontId="5"/>
  </si>
  <si>
    <t>２．データの代表値</t>
    <rPh sb="6" eb="8">
      <t>ダイヒョウ</t>
    </rPh>
    <rPh sb="8" eb="9">
      <t>アタイ</t>
    </rPh>
    <phoneticPr fontId="5"/>
  </si>
  <si>
    <t>３．データの散らばり</t>
    <rPh sb="6" eb="7">
      <t>チ</t>
    </rPh>
    <phoneticPr fontId="5"/>
  </si>
  <si>
    <t>１．集合と部分集合</t>
    <rPh sb="2" eb="4">
      <t>シュウゴウ</t>
    </rPh>
    <rPh sb="5" eb="7">
      <t>ブブン</t>
    </rPh>
    <rPh sb="7" eb="9">
      <t>シュウゴウ</t>
    </rPh>
    <phoneticPr fontId="5"/>
  </si>
  <si>
    <t>２．共通部分，和集合，補集合</t>
    <rPh sb="2" eb="4">
      <t>キョウツウ</t>
    </rPh>
    <rPh sb="4" eb="6">
      <t>ブブン</t>
    </rPh>
    <rPh sb="7" eb="8">
      <t>ワ</t>
    </rPh>
    <rPh sb="8" eb="10">
      <t>シュウゴウ</t>
    </rPh>
    <rPh sb="11" eb="12">
      <t>ホ</t>
    </rPh>
    <rPh sb="12" eb="14">
      <t>シュウゴウ</t>
    </rPh>
    <phoneticPr fontId="5"/>
  </si>
  <si>
    <t>３．命題と集合</t>
    <rPh sb="2" eb="4">
      <t>メイダイ</t>
    </rPh>
    <rPh sb="5" eb="7">
      <t>シュウゴウ</t>
    </rPh>
    <phoneticPr fontId="5"/>
  </si>
  <si>
    <t>４．命題と証明
研究　√2が無理数であることの証明</t>
    <rPh sb="2" eb="4">
      <t>メイダイ</t>
    </rPh>
    <rPh sb="5" eb="7">
      <t>ショウメイ</t>
    </rPh>
    <rPh sb="14" eb="17">
      <t>ムリスウ</t>
    </rPh>
    <rPh sb="23" eb="25">
      <t>ショウメイ</t>
    </rPh>
    <phoneticPr fontId="5"/>
  </si>
  <si>
    <r>
      <t>７．y=ax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+bx+cのグラフ
研究　２次関数のグラフの平行移動</t>
    </r>
    <rPh sb="17" eb="19">
      <t>ケンキュウ</t>
    </rPh>
    <rPh sb="21" eb="22">
      <t>ジ</t>
    </rPh>
    <rPh sb="22" eb="24">
      <t>カンスウ</t>
    </rPh>
    <rPh sb="29" eb="31">
      <t>ヘイコウ</t>
    </rPh>
    <rPh sb="31" eb="33">
      <t>イドウ</t>
    </rPh>
    <phoneticPr fontId="5"/>
  </si>
  <si>
    <t>第５章　データの分析</t>
    <phoneticPr fontId="5"/>
  </si>
  <si>
    <t>第１章　場合の数と確率</t>
    <rPh sb="4" eb="6">
      <t>バアイ</t>
    </rPh>
    <rPh sb="7" eb="8">
      <t>スウ</t>
    </rPh>
    <rPh sb="9" eb="11">
      <t>カクリツ</t>
    </rPh>
    <phoneticPr fontId="5"/>
  </si>
  <si>
    <t>第１節　場合の数</t>
    <rPh sb="4" eb="6">
      <t>バアイ</t>
    </rPh>
    <rPh sb="7" eb="8">
      <t>スウ</t>
    </rPh>
    <phoneticPr fontId="5"/>
  </si>
  <si>
    <t>１．集合</t>
    <rPh sb="2" eb="4">
      <t>シュウゴウ</t>
    </rPh>
    <phoneticPr fontId="5"/>
  </si>
  <si>
    <t>２．集合の要素の個数</t>
    <rPh sb="2" eb="4">
      <t>シュウゴウ</t>
    </rPh>
    <rPh sb="5" eb="7">
      <t>ヨウソ</t>
    </rPh>
    <rPh sb="8" eb="10">
      <t>コスウ</t>
    </rPh>
    <phoneticPr fontId="5"/>
  </si>
  <si>
    <t>第２節　確率</t>
    <rPh sb="4" eb="6">
      <t>カクリツ</t>
    </rPh>
    <phoneticPr fontId="5"/>
  </si>
  <si>
    <t>第２章　図形の性質</t>
    <rPh sb="4" eb="6">
      <t>ズケイ</t>
    </rPh>
    <rPh sb="7" eb="9">
      <t>セイシツ</t>
    </rPh>
    <phoneticPr fontId="5"/>
  </si>
  <si>
    <t>１．角の二等分線と比</t>
    <rPh sb="2" eb="3">
      <t>カク</t>
    </rPh>
    <rPh sb="4" eb="8">
      <t>ニトウブンセン</t>
    </rPh>
    <rPh sb="9" eb="10">
      <t>ヒ</t>
    </rPh>
    <phoneticPr fontId="5"/>
  </si>
  <si>
    <t>２．三角形の外心，内心，重心</t>
    <rPh sb="2" eb="5">
      <t>サンカクケイ</t>
    </rPh>
    <rPh sb="6" eb="7">
      <t>ガイ</t>
    </rPh>
    <rPh sb="7" eb="8">
      <t>シン</t>
    </rPh>
    <rPh sb="9" eb="11">
      <t>ナイシン</t>
    </rPh>
    <rPh sb="12" eb="14">
      <t>ジュウシン</t>
    </rPh>
    <phoneticPr fontId="5"/>
  </si>
  <si>
    <t>４．円周角の定理</t>
    <rPh sb="2" eb="5">
      <t>エンシュウカク</t>
    </rPh>
    <rPh sb="6" eb="8">
      <t>テイリ</t>
    </rPh>
    <phoneticPr fontId="5"/>
  </si>
  <si>
    <t>５．円に内接する四角形</t>
    <rPh sb="2" eb="3">
      <t>エン</t>
    </rPh>
    <rPh sb="4" eb="6">
      <t>ナイセツ</t>
    </rPh>
    <rPh sb="8" eb="11">
      <t>シカクケイ</t>
    </rPh>
    <phoneticPr fontId="5"/>
  </si>
  <si>
    <t>６．円と接線</t>
    <rPh sb="2" eb="3">
      <t>エン</t>
    </rPh>
    <rPh sb="4" eb="6">
      <t>セッセン</t>
    </rPh>
    <phoneticPr fontId="5"/>
  </si>
  <si>
    <t>７．接線と弦の作る角</t>
    <rPh sb="2" eb="4">
      <t>セッセン</t>
    </rPh>
    <rPh sb="5" eb="6">
      <t>ゲン</t>
    </rPh>
    <rPh sb="7" eb="8">
      <t>ツク</t>
    </rPh>
    <rPh sb="9" eb="10">
      <t>カク</t>
    </rPh>
    <phoneticPr fontId="5"/>
  </si>
  <si>
    <t>８．方べきの定理</t>
    <rPh sb="2" eb="3">
      <t>ホウ</t>
    </rPh>
    <rPh sb="6" eb="8">
      <t>テイリ</t>
    </rPh>
    <phoneticPr fontId="5"/>
  </si>
  <si>
    <t>９．２つの円</t>
    <rPh sb="5" eb="6">
      <t>エン</t>
    </rPh>
    <phoneticPr fontId="5"/>
  </si>
  <si>
    <t>12．空間における直線と平面</t>
    <rPh sb="3" eb="5">
      <t>クウカン</t>
    </rPh>
    <rPh sb="9" eb="11">
      <t>チョクセン</t>
    </rPh>
    <rPh sb="12" eb="14">
      <t>ヘイメン</t>
    </rPh>
    <phoneticPr fontId="5"/>
  </si>
  <si>
    <t>13．多面体
研究　多面体が５種類である理由</t>
    <rPh sb="3" eb="6">
      <t>タメンタイ</t>
    </rPh>
    <rPh sb="7" eb="9">
      <t>ケンキュウ</t>
    </rPh>
    <rPh sb="10" eb="13">
      <t>タメンタイ</t>
    </rPh>
    <rPh sb="15" eb="17">
      <t>シュルイ</t>
    </rPh>
    <rPh sb="20" eb="22">
      <t>リユウ</t>
    </rPh>
    <phoneticPr fontId="5"/>
  </si>
  <si>
    <t>１．約数と倍数</t>
    <rPh sb="2" eb="3">
      <t>ヤク</t>
    </rPh>
    <rPh sb="3" eb="4">
      <t>スウ</t>
    </rPh>
    <rPh sb="5" eb="7">
      <t>バイスウ</t>
    </rPh>
    <phoneticPr fontId="5"/>
  </si>
  <si>
    <t>教授用資料</t>
    <rPh sb="0" eb="3">
      <t>キョウジュヨウ</t>
    </rPh>
    <rPh sb="3" eb="5">
      <t>シリョウ</t>
    </rPh>
    <phoneticPr fontId="5"/>
  </si>
  <si>
    <t>１．多項式</t>
    <rPh sb="2" eb="5">
      <t>タコウシキ</t>
    </rPh>
    <phoneticPr fontId="5"/>
  </si>
  <si>
    <t>２．多項式の加法・減法・乗法</t>
  </si>
  <si>
    <t>第２節　実数</t>
    <rPh sb="4" eb="6">
      <t>ジッスウ</t>
    </rPh>
    <phoneticPr fontId="5"/>
  </si>
  <si>
    <t>７．実数
研究　循環小数を分数で表す</t>
    <rPh sb="2" eb="4">
      <t>ジッスウ</t>
    </rPh>
    <rPh sb="5" eb="7">
      <t>ケンキュウ</t>
    </rPh>
    <rPh sb="8" eb="12">
      <t>ジュンカンショウスウ</t>
    </rPh>
    <rPh sb="13" eb="15">
      <t>ブンスウ</t>
    </rPh>
    <rPh sb="16" eb="17">
      <t>アラワ</t>
    </rPh>
    <phoneticPr fontId="5"/>
  </si>
  <si>
    <t>節末問題
発展　２重根号</t>
    <rPh sb="0" eb="2">
      <t>セツマツ</t>
    </rPh>
    <rPh sb="2" eb="4">
      <t>モンダイ</t>
    </rPh>
    <phoneticPr fontId="5"/>
  </si>
  <si>
    <t>第３節　１次不等式</t>
    <rPh sb="5" eb="6">
      <t>ジ</t>
    </rPh>
    <rPh sb="6" eb="9">
      <t>フトウシキ</t>
    </rPh>
    <phoneticPr fontId="5"/>
  </si>
  <si>
    <t>章末問題</t>
    <rPh sb="0" eb="2">
      <t>ショウマツ</t>
    </rPh>
    <rPh sb="2" eb="4">
      <t>モンダイ</t>
    </rPh>
    <phoneticPr fontId="5"/>
  </si>
  <si>
    <t>12．連立不等式
コラム　共通範囲がない場合の解</t>
    <rPh sb="3" eb="5">
      <t>レンリツ</t>
    </rPh>
    <rPh sb="5" eb="8">
      <t>フトウシキ</t>
    </rPh>
    <rPh sb="13" eb="17">
      <t>キョウツウハンイ</t>
    </rPh>
    <rPh sb="20" eb="22">
      <t>バアイ</t>
    </rPh>
    <rPh sb="23" eb="24">
      <t>カイ</t>
    </rPh>
    <phoneticPr fontId="5"/>
  </si>
  <si>
    <t>章末問題
コラム　三段論法</t>
    <rPh sb="0" eb="2">
      <t>ショウマツ</t>
    </rPh>
    <rPh sb="9" eb="13">
      <t>サンダンロンポウ</t>
    </rPh>
    <phoneticPr fontId="5"/>
  </si>
  <si>
    <t>章末問題</t>
    <rPh sb="0" eb="4">
      <t>ショウマツモンダイ</t>
    </rPh>
    <phoneticPr fontId="5"/>
  </si>
  <si>
    <t>５．三角比が与えられたときの角
研究　tanθ=mを満たすθ</t>
    <rPh sb="2" eb="5">
      <t>サンカクヒ</t>
    </rPh>
    <rPh sb="6" eb="7">
      <t>アタ</t>
    </rPh>
    <rPh sb="14" eb="15">
      <t>カク</t>
    </rPh>
    <rPh sb="16" eb="18">
      <t>ケンキュウ</t>
    </rPh>
    <rPh sb="26" eb="27">
      <t>ミ</t>
    </rPh>
    <phoneticPr fontId="5"/>
  </si>
  <si>
    <t>振り返り　正弦定理・余弦定理
節末問題
発展　ヘロンの公式</t>
    <rPh sb="0" eb="1">
      <t>フ</t>
    </rPh>
    <rPh sb="2" eb="3">
      <t>カエ</t>
    </rPh>
    <rPh sb="5" eb="9">
      <t>セイゲンテイリ</t>
    </rPh>
    <rPh sb="10" eb="14">
      <t>ヨゲンテイリ</t>
    </rPh>
    <rPh sb="15" eb="17">
      <t>セツマツ</t>
    </rPh>
    <rPh sb="17" eb="19">
      <t>モンダイ</t>
    </rPh>
    <phoneticPr fontId="5"/>
  </si>
  <si>
    <t>４．データの相関
コラム　相関と因果関係</t>
    <rPh sb="6" eb="8">
      <t>ソウカン</t>
    </rPh>
    <rPh sb="13" eb="15">
      <t>ソウカン</t>
    </rPh>
    <rPh sb="16" eb="20">
      <t>インガカンケイ</t>
    </rPh>
    <phoneticPr fontId="5"/>
  </si>
  <si>
    <t>振り返り　データの散らばり
問題</t>
    <rPh sb="0" eb="1">
      <t>フ</t>
    </rPh>
    <rPh sb="2" eb="3">
      <t>カエ</t>
    </rPh>
    <rPh sb="9" eb="10">
      <t>チ</t>
    </rPh>
    <rPh sb="14" eb="16">
      <t>モンダイ</t>
    </rPh>
    <phoneticPr fontId="5"/>
  </si>
  <si>
    <t>振り返り　展開，因数分解
節末問題
発展　３次式の展開と因数分解</t>
    <rPh sb="0" eb="1">
      <t>フ</t>
    </rPh>
    <rPh sb="2" eb="3">
      <t>カエ</t>
    </rPh>
    <rPh sb="5" eb="7">
      <t>テンカイ</t>
    </rPh>
    <rPh sb="8" eb="12">
      <t>インスウブンカイ</t>
    </rPh>
    <rPh sb="13" eb="15">
      <t>セツマツ</t>
    </rPh>
    <rPh sb="15" eb="17">
      <t>モンダイ</t>
    </rPh>
    <rPh sb="18" eb="20">
      <t>ハッテン</t>
    </rPh>
    <rPh sb="22" eb="23">
      <t>ジ</t>
    </rPh>
    <rPh sb="23" eb="24">
      <t>シキ</t>
    </rPh>
    <rPh sb="25" eb="27">
      <t>テンカイ</t>
    </rPh>
    <rPh sb="28" eb="30">
      <t>インスウ</t>
    </rPh>
    <rPh sb="30" eb="32">
      <t>ブンカイ</t>
    </rPh>
    <phoneticPr fontId="5"/>
  </si>
  <si>
    <t>振り返り　不等式
節末問題</t>
    <rPh sb="0" eb="1">
      <t>フ</t>
    </rPh>
    <rPh sb="2" eb="3">
      <t>カエ</t>
    </rPh>
    <rPh sb="5" eb="8">
      <t>フトウシキ</t>
    </rPh>
    <rPh sb="9" eb="11">
      <t>セツマツ</t>
    </rPh>
    <rPh sb="11" eb="13">
      <t>モンダイ</t>
    </rPh>
    <phoneticPr fontId="5"/>
  </si>
  <si>
    <t>振り返り　集合
問題</t>
    <rPh sb="0" eb="1">
      <t>フ</t>
    </rPh>
    <rPh sb="2" eb="3">
      <t>カエ</t>
    </rPh>
    <rPh sb="5" eb="7">
      <t>シュウゴウ</t>
    </rPh>
    <rPh sb="8" eb="10">
      <t>モンダイ</t>
    </rPh>
    <phoneticPr fontId="5"/>
  </si>
  <si>
    <t>振り返り　１次関数，２次関数のグラフ
節末問題
研究　連立３元１次方程式の解き方</t>
    <rPh sb="0" eb="1">
      <t>フ</t>
    </rPh>
    <rPh sb="2" eb="3">
      <t>カエ</t>
    </rPh>
    <rPh sb="6" eb="9">
      <t>ジカンスウ</t>
    </rPh>
    <rPh sb="11" eb="14">
      <t>ジカンスウ</t>
    </rPh>
    <rPh sb="19" eb="21">
      <t>セツマツ</t>
    </rPh>
    <rPh sb="21" eb="23">
      <t>モンダイ</t>
    </rPh>
    <rPh sb="24" eb="26">
      <t>ケンキュウ</t>
    </rPh>
    <rPh sb="27" eb="29">
      <t>レンリツ</t>
    </rPh>
    <rPh sb="30" eb="31">
      <t>ゲン</t>
    </rPh>
    <rPh sb="32" eb="33">
      <t>ジ</t>
    </rPh>
    <rPh sb="33" eb="36">
      <t>ホウテイシキ</t>
    </rPh>
    <rPh sb="37" eb="38">
      <t>ト</t>
    </rPh>
    <rPh sb="39" eb="40">
      <t>カタ</t>
    </rPh>
    <phoneticPr fontId="5"/>
  </si>
  <si>
    <t>振り返り　２次方程式，２次不等式
節末問題</t>
    <rPh sb="0" eb="1">
      <t>フ</t>
    </rPh>
    <rPh sb="2" eb="3">
      <t>カエ</t>
    </rPh>
    <rPh sb="6" eb="7">
      <t>ジ</t>
    </rPh>
    <rPh sb="7" eb="10">
      <t>ホウテイシキ</t>
    </rPh>
    <rPh sb="12" eb="16">
      <t>ジフトウシキ</t>
    </rPh>
    <rPh sb="17" eb="19">
      <t>セツマツ</t>
    </rPh>
    <rPh sb="19" eb="21">
      <t>モンダイ</t>
    </rPh>
    <phoneticPr fontId="5"/>
  </si>
  <si>
    <t>振り返り　三角比
節末問題</t>
    <rPh sb="0" eb="1">
      <t>フ</t>
    </rPh>
    <rPh sb="2" eb="3">
      <t>カエ</t>
    </rPh>
    <rPh sb="5" eb="8">
      <t>サンカクヒ</t>
    </rPh>
    <rPh sb="9" eb="11">
      <t>セツマツ</t>
    </rPh>
    <rPh sb="11" eb="13">
      <t>モンダイ</t>
    </rPh>
    <phoneticPr fontId="5"/>
  </si>
  <si>
    <t>３．樹形図，和の法則，積の法則</t>
    <rPh sb="2" eb="4">
      <t>ジュケイ</t>
    </rPh>
    <rPh sb="4" eb="5">
      <t>ズ</t>
    </rPh>
    <rPh sb="6" eb="7">
      <t>ワ</t>
    </rPh>
    <rPh sb="8" eb="10">
      <t>ホウソク</t>
    </rPh>
    <rPh sb="11" eb="12">
      <t>セキ</t>
    </rPh>
    <rPh sb="13" eb="15">
      <t>ホウソク</t>
    </rPh>
    <phoneticPr fontId="5"/>
  </si>
  <si>
    <t>４．順列</t>
    <rPh sb="2" eb="4">
      <t>ジュンレツ</t>
    </rPh>
    <phoneticPr fontId="5"/>
  </si>
  <si>
    <t>５．円順列と重複順列</t>
    <rPh sb="2" eb="3">
      <t>エン</t>
    </rPh>
    <rPh sb="3" eb="5">
      <t>ジュンレツ</t>
    </rPh>
    <rPh sb="6" eb="8">
      <t>チョウフク</t>
    </rPh>
    <rPh sb="8" eb="10">
      <t>ジュンレツ</t>
    </rPh>
    <phoneticPr fontId="5"/>
  </si>
  <si>
    <t>６．組合せ</t>
    <rPh sb="2" eb="4">
      <t>クミアワ</t>
    </rPh>
    <phoneticPr fontId="5"/>
  </si>
  <si>
    <t>７．確率の意味</t>
    <rPh sb="2" eb="4">
      <t>カクリツ</t>
    </rPh>
    <rPh sb="5" eb="7">
      <t>イミ</t>
    </rPh>
    <phoneticPr fontId="5"/>
  </si>
  <si>
    <t>８．確率の計算</t>
    <rPh sb="2" eb="4">
      <t>カクリツ</t>
    </rPh>
    <rPh sb="5" eb="7">
      <t>ケイサン</t>
    </rPh>
    <phoneticPr fontId="5"/>
  </si>
  <si>
    <t>９．確率の基本性質</t>
    <rPh sb="2" eb="4">
      <t>カクリツ</t>
    </rPh>
    <rPh sb="5" eb="7">
      <t>キホン</t>
    </rPh>
    <rPh sb="7" eb="9">
      <t>セイシツ</t>
    </rPh>
    <phoneticPr fontId="5"/>
  </si>
  <si>
    <t>第１節　三角形の性質</t>
    <rPh sb="4" eb="7">
      <t>サンカクケイ</t>
    </rPh>
    <rPh sb="8" eb="10">
      <t>セイシツ</t>
    </rPh>
    <phoneticPr fontId="5"/>
  </si>
  <si>
    <t>第２節　円の性質</t>
    <rPh sb="4" eb="5">
      <t>エン</t>
    </rPh>
    <rPh sb="6" eb="8">
      <t>セイシツ</t>
    </rPh>
    <phoneticPr fontId="5"/>
  </si>
  <si>
    <t>節末問題</t>
    <rPh sb="0" eb="4">
      <t>セツマツモンダイ</t>
    </rPh>
    <phoneticPr fontId="5"/>
  </si>
  <si>
    <t>第３節　作図</t>
    <rPh sb="4" eb="6">
      <t>サクズ</t>
    </rPh>
    <phoneticPr fontId="5"/>
  </si>
  <si>
    <t>10．基本の作図</t>
    <rPh sb="3" eb="5">
      <t>キホン</t>
    </rPh>
    <rPh sb="6" eb="8">
      <t>サクズ</t>
    </rPh>
    <phoneticPr fontId="5"/>
  </si>
  <si>
    <t>第４節　空間図形</t>
    <rPh sb="4" eb="6">
      <t>クウカン</t>
    </rPh>
    <rPh sb="6" eb="8">
      <t>ズケイ</t>
    </rPh>
    <phoneticPr fontId="5"/>
  </si>
  <si>
    <t>第３章　数学と人間の活動</t>
    <rPh sb="4" eb="6">
      <t>スウガク</t>
    </rPh>
    <rPh sb="7" eb="9">
      <t>ニンゲン</t>
    </rPh>
    <rPh sb="10" eb="12">
      <t>カツドウ</t>
    </rPh>
    <phoneticPr fontId="5"/>
  </si>
  <si>
    <t>振り返り　和の法則，積の法則
振り返り　順列，組合せ
節末問題</t>
    <rPh sb="0" eb="1">
      <t>フ</t>
    </rPh>
    <rPh sb="2" eb="3">
      <t>カエ</t>
    </rPh>
    <rPh sb="5" eb="6">
      <t>ワ</t>
    </rPh>
    <rPh sb="7" eb="9">
      <t>ホウソク</t>
    </rPh>
    <rPh sb="10" eb="11">
      <t>セキ</t>
    </rPh>
    <rPh sb="12" eb="14">
      <t>ホウソク</t>
    </rPh>
    <rPh sb="15" eb="16">
      <t>フ</t>
    </rPh>
    <rPh sb="17" eb="18">
      <t>カエ</t>
    </rPh>
    <rPh sb="20" eb="22">
      <t>ジュンレツ</t>
    </rPh>
    <rPh sb="23" eb="25">
      <t>クミアワ</t>
    </rPh>
    <rPh sb="27" eb="29">
      <t>セツマツ</t>
    </rPh>
    <rPh sb="29" eb="31">
      <t>モンダイ</t>
    </rPh>
    <phoneticPr fontId="5"/>
  </si>
  <si>
    <t>振り返り　確率
節末問題</t>
    <rPh sb="0" eb="1">
      <t>フ</t>
    </rPh>
    <rPh sb="2" eb="3">
      <t>カエ</t>
    </rPh>
    <rPh sb="5" eb="7">
      <t>カクリツ</t>
    </rPh>
    <rPh sb="8" eb="10">
      <t>セツマツ</t>
    </rPh>
    <rPh sb="10" eb="12">
      <t>モンダイ</t>
    </rPh>
    <phoneticPr fontId="5"/>
  </si>
  <si>
    <t>振り返り　三角形の外心，内心，重心
節末問題</t>
    <rPh sb="0" eb="1">
      <t>フ</t>
    </rPh>
    <rPh sb="2" eb="3">
      <t>カエ</t>
    </rPh>
    <rPh sb="5" eb="8">
      <t>サンカクケイ</t>
    </rPh>
    <rPh sb="9" eb="11">
      <t>ガイシン</t>
    </rPh>
    <rPh sb="12" eb="14">
      <t>ナイシン</t>
    </rPh>
    <rPh sb="15" eb="17">
      <t>ジュウシン</t>
    </rPh>
    <rPh sb="18" eb="20">
      <t>セツマツ</t>
    </rPh>
    <rPh sb="20" eb="22">
      <t>モンダイ</t>
    </rPh>
    <phoneticPr fontId="5"/>
  </si>
  <si>
    <t>11．いろいろな作図
研究　正五角形の作図</t>
    <rPh sb="8" eb="10">
      <t>サクズ</t>
    </rPh>
    <rPh sb="11" eb="13">
      <t>ケンキュウ</t>
    </rPh>
    <rPh sb="14" eb="18">
      <t>セイゴカクケイ</t>
    </rPh>
    <rPh sb="19" eb="21">
      <t>サクズ</t>
    </rPh>
    <phoneticPr fontId="5"/>
  </si>
  <si>
    <t>振り返り　多面体
節末問題</t>
    <rPh sb="0" eb="1">
      <t>フ</t>
    </rPh>
    <rPh sb="2" eb="3">
      <t>カエ</t>
    </rPh>
    <rPh sb="5" eb="8">
      <t>タメンタイ</t>
    </rPh>
    <rPh sb="9" eb="11">
      <t>セツマツ</t>
    </rPh>
    <rPh sb="11" eb="13">
      <t>モンダイ</t>
    </rPh>
    <phoneticPr fontId="5"/>
  </si>
  <si>
    <t>３．チェバの定理・メネラウスの定理
コラム　チェバの定理とつり合い
研究　三角形の辺と角</t>
    <rPh sb="6" eb="8">
      <t>テイリ</t>
    </rPh>
    <rPh sb="15" eb="17">
      <t>テイリ</t>
    </rPh>
    <rPh sb="26" eb="28">
      <t>テイリ</t>
    </rPh>
    <rPh sb="31" eb="32">
      <t>ア</t>
    </rPh>
    <phoneticPr fontId="5"/>
  </si>
  <si>
    <t>改訂版 最新数学Ⅰ　時間配当表</t>
    <rPh sb="0" eb="3">
      <t>カイテイバン</t>
    </rPh>
    <rPh sb="4" eb="6">
      <t>サイシン</t>
    </rPh>
    <rPh sb="6" eb="8">
      <t>スウガク</t>
    </rPh>
    <rPh sb="10" eb="12">
      <t>ジカン</t>
    </rPh>
    <rPh sb="12" eb="15">
      <t>ハイトウヒョウ</t>
    </rPh>
    <phoneticPr fontId="5"/>
  </si>
  <si>
    <t>改訂版 最新数学Ａ　時間配当表</t>
    <rPh sb="4" eb="6">
      <t>サイシン</t>
    </rPh>
    <rPh sb="6" eb="8">
      <t>スウガク</t>
    </rPh>
    <rPh sb="10" eb="12">
      <t>ジカン</t>
    </rPh>
    <rPh sb="12" eb="15">
      <t>ハイトウヒョウ</t>
    </rPh>
    <phoneticPr fontId="5"/>
  </si>
  <si>
    <t>５．相関係数
研究　分割表
研究　統計的探究プロセス</t>
    <rPh sb="2" eb="4">
      <t>ソウカン</t>
    </rPh>
    <rPh sb="4" eb="6">
      <t>ケイスウ</t>
    </rPh>
    <phoneticPr fontId="5"/>
  </si>
  <si>
    <t>10．事象と確率</t>
    <rPh sb="3" eb="5">
      <t>ジショウ</t>
    </rPh>
    <rPh sb="6" eb="8">
      <t>カクリツ</t>
    </rPh>
    <phoneticPr fontId="5"/>
  </si>
  <si>
    <t>11．独立な試行の確率</t>
    <rPh sb="3" eb="5">
      <t>ドクリツ</t>
    </rPh>
    <rPh sb="6" eb="8">
      <t>シコウ</t>
    </rPh>
    <rPh sb="9" eb="11">
      <t>カクリツ</t>
    </rPh>
    <phoneticPr fontId="5"/>
  </si>
  <si>
    <t>12．反復試行の確率</t>
    <rPh sb="3" eb="5">
      <t>ハンプク</t>
    </rPh>
    <rPh sb="5" eb="7">
      <t>シコウ</t>
    </rPh>
    <rPh sb="8" eb="10">
      <t>カクリツ</t>
    </rPh>
    <phoneticPr fontId="5"/>
  </si>
  <si>
    <t>13．条件付き確率</t>
    <rPh sb="3" eb="6">
      <t>ジョウケンツ</t>
    </rPh>
    <rPh sb="7" eb="9">
      <t>カクリツ</t>
    </rPh>
    <phoneticPr fontId="5"/>
  </si>
  <si>
    <t>14．期待値</t>
    <rPh sb="3" eb="6">
      <t>キタイチ</t>
    </rPh>
    <phoneticPr fontId="5"/>
  </si>
  <si>
    <t>３．最大公約数と最小公倍数</t>
    <rPh sb="2" eb="7">
      <t>サイダイコウヤクスウ</t>
    </rPh>
    <rPh sb="8" eb="13">
      <t>サイショウコウバイスウ</t>
    </rPh>
    <phoneticPr fontId="5"/>
  </si>
  <si>
    <t>４．整数の割り算</t>
    <rPh sb="2" eb="4">
      <t>セイスウ</t>
    </rPh>
    <rPh sb="5" eb="6">
      <t>ワ</t>
    </rPh>
    <rPh sb="7" eb="8">
      <t>ザン</t>
    </rPh>
    <phoneticPr fontId="5"/>
  </si>
  <si>
    <t>５．ユークリッドの互除法</t>
    <rPh sb="9" eb="12">
      <t>ゴジョホウ</t>
    </rPh>
    <phoneticPr fontId="5"/>
  </si>
  <si>
    <t>６．１次不定方程式</t>
    <rPh sb="3" eb="9">
      <t>ジフテイホウテイシキ</t>
    </rPh>
    <phoneticPr fontId="5"/>
  </si>
  <si>
    <t>７．記数法</t>
    <rPh sb="2" eb="5">
      <t>キスウホウ</t>
    </rPh>
    <phoneticPr fontId="5"/>
  </si>
  <si>
    <t>８．座標の考え方</t>
    <rPh sb="2" eb="4">
      <t>ザヒョウ</t>
    </rPh>
    <rPh sb="5" eb="6">
      <t>カンガ</t>
    </rPh>
    <rPh sb="7" eb="8">
      <t>カタ</t>
    </rPh>
    <phoneticPr fontId="5"/>
  </si>
  <si>
    <t>９．ゲーム・パズルの中の数学</t>
    <rPh sb="10" eb="11">
      <t>ナカ</t>
    </rPh>
    <rPh sb="12" eb="14">
      <t>スウガク</t>
    </rPh>
    <phoneticPr fontId="5"/>
  </si>
  <si>
    <t>６．仮説検定の考え方</t>
    <rPh sb="2" eb="6">
      <t>カセツケンテイ</t>
    </rPh>
    <rPh sb="7" eb="8">
      <t>カンガ</t>
    </rPh>
    <rPh sb="9" eb="10">
      <t>カタ</t>
    </rPh>
    <phoneticPr fontId="5"/>
  </si>
  <si>
    <t>２．素数と素因数分解</t>
    <rPh sb="2" eb="4">
      <t>ソスウ</t>
    </rPh>
    <rPh sb="5" eb="6">
      <t>ソ</t>
    </rPh>
    <rPh sb="6" eb="10">
      <t>インスウブンカイ</t>
    </rPh>
    <phoneticPr fontId="5"/>
  </si>
  <si>
    <t>問題</t>
    <rPh sb="0" eb="2">
      <t>モンダイ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</si>
</sst>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perscript"/>
      <sz val="10.5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3"/>
  <sheetViews>
    <sheetView showGridLines="0" tabSelected="1" zoomScaleNormal="100" workbookViewId="0"/>
  </sheetViews>
  <sheetFormatPr defaultRowHeight="13.5" x14ac:dyDescent="0.15"/>
  <cols>
    <col min="1" max="1" width="34.75" style="2" customWidth="1"/>
    <col min="2" max="3" width="6.75" customWidth="1"/>
  </cols>
  <sheetData>
    <row r="1" spans="1:3" x14ac:dyDescent="0.15">
      <c r="A1" s="19" t="s">
        <v>68</v>
      </c>
      <c r="B1" s="18"/>
      <c r="C1" s="18"/>
    </row>
    <row r="2" spans="1:3" ht="18.75" x14ac:dyDescent="0.15">
      <c r="A2" s="21" t="s">
        <v>109</v>
      </c>
      <c r="B2" s="21"/>
      <c r="C2" s="21"/>
    </row>
    <row r="3" spans="1:3" ht="18.75" x14ac:dyDescent="0.15">
      <c r="A3" s="1"/>
    </row>
    <row r="4" spans="1:3" ht="14.25" x14ac:dyDescent="0.15">
      <c r="A4" s="3"/>
      <c r="B4" s="4" t="s">
        <v>2</v>
      </c>
      <c r="C4" s="4" t="s">
        <v>0</v>
      </c>
    </row>
    <row r="5" spans="1:3" ht="14.25" x14ac:dyDescent="0.15">
      <c r="A5" s="4" t="s">
        <v>3</v>
      </c>
      <c r="B5" s="5">
        <f>B7+B29+B37+B57+B73+B83</f>
        <v>184</v>
      </c>
      <c r="C5" s="5">
        <f>C7+C29+C37+C57+C73+C83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9</v>
      </c>
      <c r="B7" s="10">
        <f>B8+B16+B20+B27+2</f>
        <v>46</v>
      </c>
      <c r="C7" s="10">
        <f>C8+C16+C20+C27</f>
        <v>23</v>
      </c>
    </row>
    <row r="8" spans="1:3" x14ac:dyDescent="0.15">
      <c r="A8" s="8" t="s">
        <v>10</v>
      </c>
      <c r="B8" s="9">
        <f>SUM(B9:B15)</f>
        <v>20</v>
      </c>
      <c r="C8" s="9">
        <f>SUM(C9:C15)</f>
        <v>10</v>
      </c>
    </row>
    <row r="9" spans="1:3" x14ac:dyDescent="0.15">
      <c r="A9" s="7" t="s">
        <v>69</v>
      </c>
      <c r="B9" s="11">
        <v>2</v>
      </c>
      <c r="C9" s="11">
        <v>1</v>
      </c>
    </row>
    <row r="10" spans="1:3" x14ac:dyDescent="0.15">
      <c r="A10" s="7" t="s">
        <v>70</v>
      </c>
      <c r="B10" s="11">
        <v>4</v>
      </c>
      <c r="C10" s="11">
        <v>2</v>
      </c>
    </row>
    <row r="11" spans="1:3" x14ac:dyDescent="0.15">
      <c r="A11" s="12" t="s">
        <v>4</v>
      </c>
      <c r="B11" s="11">
        <v>2</v>
      </c>
      <c r="C11" s="11">
        <v>1</v>
      </c>
    </row>
    <row r="12" spans="1:3" x14ac:dyDescent="0.15">
      <c r="A12" s="12" t="s">
        <v>5</v>
      </c>
      <c r="B12" s="11">
        <v>2</v>
      </c>
      <c r="C12" s="11">
        <v>1</v>
      </c>
    </row>
    <row r="13" spans="1:3" x14ac:dyDescent="0.15">
      <c r="A13" s="12" t="s">
        <v>6</v>
      </c>
      <c r="B13" s="11">
        <v>4</v>
      </c>
      <c r="C13" s="11">
        <v>2</v>
      </c>
    </row>
    <row r="14" spans="1:3" x14ac:dyDescent="0.15">
      <c r="A14" s="12" t="s">
        <v>7</v>
      </c>
      <c r="B14" s="11">
        <v>2</v>
      </c>
      <c r="C14" s="11">
        <v>1.5</v>
      </c>
    </row>
    <row r="15" spans="1:3" ht="38.25" x14ac:dyDescent="0.15">
      <c r="A15" s="12" t="s">
        <v>83</v>
      </c>
      <c r="B15" s="11">
        <v>4</v>
      </c>
      <c r="C15" s="11">
        <v>1.5</v>
      </c>
    </row>
    <row r="16" spans="1:3" x14ac:dyDescent="0.15">
      <c r="A16" s="8" t="s">
        <v>71</v>
      </c>
      <c r="B16" s="9">
        <f>SUM(B17:B19)</f>
        <v>10</v>
      </c>
      <c r="C16" s="9">
        <f>SUM(C17:C19)</f>
        <v>5</v>
      </c>
    </row>
    <row r="17" spans="1:3" ht="25.5" x14ac:dyDescent="0.15">
      <c r="A17" s="12" t="s">
        <v>72</v>
      </c>
      <c r="B17" s="11">
        <v>4</v>
      </c>
      <c r="C17" s="11">
        <v>2</v>
      </c>
    </row>
    <row r="18" spans="1:3" x14ac:dyDescent="0.15">
      <c r="A18" s="12" t="s">
        <v>8</v>
      </c>
      <c r="B18" s="11">
        <v>4</v>
      </c>
      <c r="C18" s="11">
        <v>2</v>
      </c>
    </row>
    <row r="19" spans="1:3" ht="25.5" x14ac:dyDescent="0.15">
      <c r="A19" s="12" t="s">
        <v>73</v>
      </c>
      <c r="B19" s="11">
        <v>2</v>
      </c>
      <c r="C19" s="11">
        <v>1</v>
      </c>
    </row>
    <row r="20" spans="1:3" x14ac:dyDescent="0.15">
      <c r="A20" s="8" t="s">
        <v>74</v>
      </c>
      <c r="B20" s="9">
        <f>SUM(B21:B26)</f>
        <v>13</v>
      </c>
      <c r="C20" s="9">
        <f>SUM(C21:C26)</f>
        <v>7</v>
      </c>
    </row>
    <row r="21" spans="1:3" x14ac:dyDescent="0.15">
      <c r="A21" s="7" t="s">
        <v>11</v>
      </c>
      <c r="B21" s="11">
        <v>2</v>
      </c>
      <c r="C21" s="11">
        <v>1</v>
      </c>
    </row>
    <row r="22" spans="1:3" x14ac:dyDescent="0.15">
      <c r="A22" s="7" t="s">
        <v>12</v>
      </c>
      <c r="B22" s="11">
        <v>2</v>
      </c>
      <c r="C22" s="11">
        <v>1</v>
      </c>
    </row>
    <row r="23" spans="1:3" x14ac:dyDescent="0.15">
      <c r="A23" s="7" t="s">
        <v>13</v>
      </c>
      <c r="B23" s="11">
        <v>4</v>
      </c>
      <c r="C23" s="11">
        <v>2</v>
      </c>
    </row>
    <row r="24" spans="1:3" ht="25.5" x14ac:dyDescent="0.15">
      <c r="A24" s="12" t="s">
        <v>76</v>
      </c>
      <c r="B24" s="11">
        <v>2</v>
      </c>
      <c r="C24" s="11">
        <v>1</v>
      </c>
    </row>
    <row r="25" spans="1:3" x14ac:dyDescent="0.15">
      <c r="A25" s="7" t="s">
        <v>41</v>
      </c>
      <c r="B25" s="11">
        <v>1</v>
      </c>
      <c r="C25" s="11">
        <v>1</v>
      </c>
    </row>
    <row r="26" spans="1:3" ht="25.5" x14ac:dyDescent="0.15">
      <c r="A26" s="12" t="s">
        <v>84</v>
      </c>
      <c r="B26" s="11">
        <v>2</v>
      </c>
      <c r="C26" s="11">
        <v>1</v>
      </c>
    </row>
    <row r="27" spans="1:3" x14ac:dyDescent="0.15">
      <c r="A27" s="8" t="s">
        <v>75</v>
      </c>
      <c r="B27" s="9">
        <v>1</v>
      </c>
      <c r="C27" s="9">
        <v>1</v>
      </c>
    </row>
    <row r="28" spans="1:3" x14ac:dyDescent="0.15">
      <c r="A28" s="13"/>
      <c r="B28" s="14"/>
      <c r="C28" s="14"/>
    </row>
    <row r="29" spans="1:3" ht="14.25" x14ac:dyDescent="0.15">
      <c r="A29" s="6" t="s">
        <v>33</v>
      </c>
      <c r="B29" s="10">
        <f>SUM(B30:B35)+2</f>
        <v>18</v>
      </c>
      <c r="C29" s="10">
        <f>SUM(C30:C35)</f>
        <v>8</v>
      </c>
    </row>
    <row r="30" spans="1:3" x14ac:dyDescent="0.15">
      <c r="A30" s="7" t="s">
        <v>45</v>
      </c>
      <c r="B30" s="11">
        <v>2</v>
      </c>
      <c r="C30" s="11">
        <v>1</v>
      </c>
    </row>
    <row r="31" spans="1:3" x14ac:dyDescent="0.15">
      <c r="A31" s="7" t="s">
        <v>46</v>
      </c>
      <c r="B31" s="11">
        <v>2</v>
      </c>
      <c r="C31" s="11">
        <v>1</v>
      </c>
    </row>
    <row r="32" spans="1:3" x14ac:dyDescent="0.15">
      <c r="A32" s="7" t="s">
        <v>47</v>
      </c>
      <c r="B32" s="11">
        <v>6</v>
      </c>
      <c r="C32" s="11">
        <v>2</v>
      </c>
    </row>
    <row r="33" spans="1:3" ht="25.5" x14ac:dyDescent="0.15">
      <c r="A33" s="12" t="s">
        <v>48</v>
      </c>
      <c r="B33" s="11">
        <v>3</v>
      </c>
      <c r="C33" s="11">
        <v>2</v>
      </c>
    </row>
    <row r="34" spans="1:3" ht="25.5" x14ac:dyDescent="0.15">
      <c r="A34" s="12" t="s">
        <v>85</v>
      </c>
      <c r="B34" s="11">
        <v>2</v>
      </c>
      <c r="C34" s="11">
        <v>1</v>
      </c>
    </row>
    <row r="35" spans="1:3" ht="25.5" x14ac:dyDescent="0.15">
      <c r="A35" s="15" t="s">
        <v>77</v>
      </c>
      <c r="B35" s="9">
        <v>1</v>
      </c>
      <c r="C35" s="9">
        <v>1</v>
      </c>
    </row>
    <row r="37" spans="1:3" ht="14.25" x14ac:dyDescent="0.15">
      <c r="A37" s="6" t="s">
        <v>37</v>
      </c>
      <c r="B37" s="10">
        <f>B38+B49+B55+2</f>
        <v>46</v>
      </c>
      <c r="C37" s="10">
        <f>C38+C49+C55</f>
        <v>26</v>
      </c>
    </row>
    <row r="38" spans="1:3" x14ac:dyDescent="0.15">
      <c r="A38" s="8" t="s">
        <v>14</v>
      </c>
      <c r="B38" s="9">
        <f>SUM(B39:B48)</f>
        <v>26</v>
      </c>
      <c r="C38" s="9">
        <f>SUM(C39:C48)</f>
        <v>16</v>
      </c>
    </row>
    <row r="39" spans="1:3" x14ac:dyDescent="0.15">
      <c r="A39" s="7" t="s">
        <v>15</v>
      </c>
      <c r="B39" s="11">
        <v>2</v>
      </c>
      <c r="C39" s="11">
        <v>1</v>
      </c>
    </row>
    <row r="40" spans="1:3" x14ac:dyDescent="0.15">
      <c r="A40" s="7" t="s">
        <v>16</v>
      </c>
      <c r="B40" s="11">
        <v>2</v>
      </c>
      <c r="C40" s="11">
        <v>1</v>
      </c>
    </row>
    <row r="41" spans="1:3" ht="15" x14ac:dyDescent="0.15">
      <c r="A41" s="12" t="s">
        <v>17</v>
      </c>
      <c r="B41" s="11">
        <v>2</v>
      </c>
      <c r="C41" s="11">
        <v>1</v>
      </c>
    </row>
    <row r="42" spans="1:3" ht="15" x14ac:dyDescent="0.15">
      <c r="A42" s="12" t="s">
        <v>18</v>
      </c>
      <c r="B42" s="11">
        <v>2</v>
      </c>
      <c r="C42" s="11">
        <v>1</v>
      </c>
    </row>
    <row r="43" spans="1:3" ht="15" x14ac:dyDescent="0.15">
      <c r="A43" s="12" t="s">
        <v>19</v>
      </c>
      <c r="B43" s="11">
        <v>2</v>
      </c>
      <c r="C43" s="11">
        <v>1</v>
      </c>
    </row>
    <row r="44" spans="1:3" ht="15" x14ac:dyDescent="0.15">
      <c r="A44" s="12" t="s">
        <v>20</v>
      </c>
      <c r="B44" s="11">
        <v>2</v>
      </c>
      <c r="C44" s="11">
        <v>1</v>
      </c>
    </row>
    <row r="45" spans="1:3" ht="27.75" x14ac:dyDescent="0.15">
      <c r="A45" s="12" t="s">
        <v>49</v>
      </c>
      <c r="B45" s="11">
        <v>4</v>
      </c>
      <c r="C45" s="11">
        <v>3</v>
      </c>
    </row>
    <row r="46" spans="1:3" x14ac:dyDescent="0.15">
      <c r="A46" s="12" t="s">
        <v>21</v>
      </c>
      <c r="B46" s="11">
        <v>4</v>
      </c>
      <c r="C46" s="11">
        <v>3.5</v>
      </c>
    </row>
    <row r="47" spans="1:3" x14ac:dyDescent="0.15">
      <c r="A47" s="12" t="s">
        <v>22</v>
      </c>
      <c r="B47" s="11">
        <v>2</v>
      </c>
      <c r="C47" s="11">
        <v>1.5</v>
      </c>
    </row>
    <row r="48" spans="1:3" ht="51.75" customHeight="1" x14ac:dyDescent="0.15">
      <c r="A48" s="12" t="s">
        <v>86</v>
      </c>
      <c r="B48" s="11">
        <v>4</v>
      </c>
      <c r="C48" s="11">
        <v>2</v>
      </c>
    </row>
    <row r="49" spans="1:3" x14ac:dyDescent="0.15">
      <c r="A49" s="8" t="s">
        <v>23</v>
      </c>
      <c r="B49" s="9">
        <f>SUM(B50:B54)</f>
        <v>17</v>
      </c>
      <c r="C49" s="9">
        <f>SUM(C50:C54)</f>
        <v>9</v>
      </c>
    </row>
    <row r="50" spans="1:3" x14ac:dyDescent="0.15">
      <c r="A50" s="7" t="s">
        <v>34</v>
      </c>
      <c r="B50" s="11">
        <v>4</v>
      </c>
      <c r="C50" s="11">
        <v>2</v>
      </c>
    </row>
    <row r="51" spans="1:3" x14ac:dyDescent="0.15">
      <c r="A51" s="7" t="s">
        <v>35</v>
      </c>
      <c r="B51" s="11">
        <v>5</v>
      </c>
      <c r="C51" s="11">
        <v>2</v>
      </c>
    </row>
    <row r="52" spans="1:3" x14ac:dyDescent="0.15">
      <c r="A52" s="7" t="s">
        <v>36</v>
      </c>
      <c r="B52" s="11">
        <v>5</v>
      </c>
      <c r="C52" s="11">
        <v>3</v>
      </c>
    </row>
    <row r="53" spans="1:3" x14ac:dyDescent="0.15">
      <c r="A53" s="7" t="s">
        <v>40</v>
      </c>
      <c r="B53" s="11">
        <v>1</v>
      </c>
      <c r="C53" s="11">
        <v>1</v>
      </c>
    </row>
    <row r="54" spans="1:3" ht="25.5" x14ac:dyDescent="0.15">
      <c r="A54" s="12" t="s">
        <v>87</v>
      </c>
      <c r="B54" s="11">
        <v>2</v>
      </c>
      <c r="C54" s="11">
        <v>1</v>
      </c>
    </row>
    <row r="55" spans="1:3" x14ac:dyDescent="0.15">
      <c r="A55" s="8" t="s">
        <v>78</v>
      </c>
      <c r="B55" s="9">
        <v>1</v>
      </c>
      <c r="C55" s="9">
        <v>1</v>
      </c>
    </row>
    <row r="57" spans="1:3" ht="14.25" x14ac:dyDescent="0.15">
      <c r="A57" s="6" t="s">
        <v>38</v>
      </c>
      <c r="B57" s="10">
        <f>B58+B65+B71+2</f>
        <v>36</v>
      </c>
      <c r="C57" s="10">
        <f>C58+C65+C71</f>
        <v>20</v>
      </c>
    </row>
    <row r="58" spans="1:3" x14ac:dyDescent="0.15">
      <c r="A58" s="8" t="s">
        <v>24</v>
      </c>
      <c r="B58" s="9">
        <f>SUM(B59:B64)</f>
        <v>20</v>
      </c>
      <c r="C58" s="9">
        <f>SUM(C59:C64)</f>
        <v>10</v>
      </c>
    </row>
    <row r="59" spans="1:3" x14ac:dyDescent="0.15">
      <c r="A59" s="7" t="s">
        <v>25</v>
      </c>
      <c r="B59" s="11">
        <v>4</v>
      </c>
      <c r="C59" s="11">
        <v>2</v>
      </c>
    </row>
    <row r="60" spans="1:3" x14ac:dyDescent="0.15">
      <c r="A60" s="7" t="s">
        <v>39</v>
      </c>
      <c r="B60" s="11">
        <v>2</v>
      </c>
      <c r="C60" s="11">
        <v>1</v>
      </c>
    </row>
    <row r="61" spans="1:3" x14ac:dyDescent="0.15">
      <c r="A61" s="12" t="s">
        <v>26</v>
      </c>
      <c r="B61" s="11">
        <v>4</v>
      </c>
      <c r="C61" s="11">
        <v>2</v>
      </c>
    </row>
    <row r="62" spans="1:3" x14ac:dyDescent="0.15">
      <c r="A62" s="12" t="s">
        <v>27</v>
      </c>
      <c r="B62" s="11">
        <v>6</v>
      </c>
      <c r="C62" s="11">
        <v>3</v>
      </c>
    </row>
    <row r="63" spans="1:3" ht="25.5" x14ac:dyDescent="0.15">
      <c r="A63" s="12" t="s">
        <v>79</v>
      </c>
      <c r="B63" s="11">
        <v>2</v>
      </c>
      <c r="C63" s="11">
        <v>1</v>
      </c>
    </row>
    <row r="64" spans="1:3" ht="25.5" x14ac:dyDescent="0.15">
      <c r="A64" s="12" t="s">
        <v>88</v>
      </c>
      <c r="B64" s="11">
        <v>2</v>
      </c>
      <c r="C64" s="11">
        <v>1</v>
      </c>
    </row>
    <row r="65" spans="1:3" x14ac:dyDescent="0.15">
      <c r="A65" s="8" t="s">
        <v>28</v>
      </c>
      <c r="B65" s="9">
        <f>SUM(B66:B70)</f>
        <v>13</v>
      </c>
      <c r="C65" s="9">
        <f>SUM(C66:C70)</f>
        <v>9</v>
      </c>
    </row>
    <row r="66" spans="1:3" x14ac:dyDescent="0.15">
      <c r="A66" s="7" t="s">
        <v>29</v>
      </c>
      <c r="B66" s="11">
        <v>3</v>
      </c>
      <c r="C66" s="11">
        <v>2</v>
      </c>
    </row>
    <row r="67" spans="1:3" x14ac:dyDescent="0.15">
      <c r="A67" s="7" t="s">
        <v>30</v>
      </c>
      <c r="B67" s="11">
        <v>3</v>
      </c>
      <c r="C67" s="11">
        <v>2</v>
      </c>
    </row>
    <row r="68" spans="1:3" x14ac:dyDescent="0.15">
      <c r="A68" s="12" t="s">
        <v>31</v>
      </c>
      <c r="B68" s="11">
        <v>2</v>
      </c>
      <c r="C68" s="11">
        <v>1</v>
      </c>
    </row>
    <row r="69" spans="1:3" x14ac:dyDescent="0.15">
      <c r="A69" s="12" t="s">
        <v>32</v>
      </c>
      <c r="B69" s="11">
        <v>2</v>
      </c>
      <c r="C69" s="11">
        <v>2</v>
      </c>
    </row>
    <row r="70" spans="1:3" ht="38.25" x14ac:dyDescent="0.15">
      <c r="A70" s="12" t="s">
        <v>80</v>
      </c>
      <c r="B70" s="11">
        <v>3</v>
      </c>
      <c r="C70" s="11">
        <v>2</v>
      </c>
    </row>
    <row r="71" spans="1:3" x14ac:dyDescent="0.15">
      <c r="A71" s="8" t="s">
        <v>78</v>
      </c>
      <c r="B71" s="9">
        <v>1</v>
      </c>
      <c r="C71" s="9">
        <v>1</v>
      </c>
    </row>
    <row r="73" spans="1:3" ht="14.25" x14ac:dyDescent="0.15">
      <c r="A73" s="6" t="s">
        <v>50</v>
      </c>
      <c r="B73" s="10">
        <f>SUM(B74:B81)+2</f>
        <v>30</v>
      </c>
      <c r="C73" s="10">
        <f>SUM(C74:C81)</f>
        <v>9</v>
      </c>
    </row>
    <row r="74" spans="1:3" x14ac:dyDescent="0.15">
      <c r="A74" s="7" t="s">
        <v>42</v>
      </c>
      <c r="B74" s="11">
        <v>2</v>
      </c>
      <c r="C74" s="11">
        <v>1</v>
      </c>
    </row>
    <row r="75" spans="1:3" x14ac:dyDescent="0.15">
      <c r="A75" s="7" t="s">
        <v>43</v>
      </c>
      <c r="B75" s="11">
        <v>3</v>
      </c>
      <c r="C75" s="11">
        <v>1</v>
      </c>
    </row>
    <row r="76" spans="1:3" x14ac:dyDescent="0.15">
      <c r="A76" s="7" t="s">
        <v>44</v>
      </c>
      <c r="B76" s="11">
        <v>9</v>
      </c>
      <c r="C76" s="11">
        <v>3</v>
      </c>
    </row>
    <row r="77" spans="1:3" ht="25.5" x14ac:dyDescent="0.15">
      <c r="A77" s="12" t="s">
        <v>81</v>
      </c>
      <c r="B77" s="11">
        <v>2</v>
      </c>
      <c r="C77" s="11">
        <v>1</v>
      </c>
    </row>
    <row r="78" spans="1:3" ht="38.25" x14ac:dyDescent="0.15">
      <c r="A78" s="12" t="s">
        <v>111</v>
      </c>
      <c r="B78" s="11">
        <v>5</v>
      </c>
      <c r="C78" s="11">
        <v>1.5</v>
      </c>
    </row>
    <row r="79" spans="1:3" x14ac:dyDescent="0.15">
      <c r="A79" s="12" t="s">
        <v>124</v>
      </c>
      <c r="B79" s="11">
        <v>3</v>
      </c>
      <c r="C79" s="11">
        <v>0.5</v>
      </c>
    </row>
    <row r="80" spans="1:3" ht="25.5" x14ac:dyDescent="0.15">
      <c r="A80" s="12" t="s">
        <v>82</v>
      </c>
      <c r="B80" s="11">
        <v>3</v>
      </c>
      <c r="C80" s="11">
        <v>0.5</v>
      </c>
    </row>
    <row r="81" spans="1:3" x14ac:dyDescent="0.15">
      <c r="A81" s="8" t="s">
        <v>78</v>
      </c>
      <c r="B81" s="9">
        <v>1</v>
      </c>
      <c r="C81" s="9">
        <v>0.5</v>
      </c>
    </row>
    <row r="83" spans="1:3" x14ac:dyDescent="0.15">
      <c r="A83" s="16" t="s">
        <v>1</v>
      </c>
      <c r="B83" s="17">
        <v>8</v>
      </c>
      <c r="C83" s="17">
        <v>4</v>
      </c>
    </row>
  </sheetData>
  <mergeCells count="1">
    <mergeCell ref="A2:C2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2" manualBreakCount="2">
    <brk id="36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showGridLines="0" zoomScaleNormal="100" workbookViewId="0"/>
  </sheetViews>
  <sheetFormatPr defaultRowHeight="13.5" x14ac:dyDescent="0.15"/>
  <cols>
    <col min="1" max="1" width="34.75" style="2" customWidth="1"/>
    <col min="2" max="3" width="6.75" customWidth="1"/>
  </cols>
  <sheetData>
    <row r="1" spans="1:3" x14ac:dyDescent="0.15">
      <c r="A1" s="19" t="s">
        <v>68</v>
      </c>
    </row>
    <row r="2" spans="1:3" ht="18.75" x14ac:dyDescent="0.15">
      <c r="A2" s="21" t="s">
        <v>110</v>
      </c>
      <c r="B2" s="21"/>
      <c r="C2" s="21"/>
    </row>
    <row r="3" spans="1:3" ht="18.75" x14ac:dyDescent="0.15">
      <c r="A3" s="1"/>
    </row>
    <row r="4" spans="1:3" ht="14.25" x14ac:dyDescent="0.15">
      <c r="A4" s="3"/>
      <c r="B4" s="4" t="s">
        <v>2</v>
      </c>
      <c r="C4" s="4" t="s">
        <v>0</v>
      </c>
    </row>
    <row r="5" spans="1:3" ht="14.25" x14ac:dyDescent="0.15">
      <c r="A5" s="4" t="s">
        <v>3</v>
      </c>
      <c r="B5" s="5">
        <f>B7+B28+B51</f>
        <v>144</v>
      </c>
      <c r="C5" s="5">
        <f>C7+C28+C51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51</v>
      </c>
      <c r="B7" s="10">
        <f>B8+B16+B26+2</f>
        <v>52</v>
      </c>
      <c r="C7" s="10">
        <f>C8+C16+C26</f>
        <v>34</v>
      </c>
    </row>
    <row r="8" spans="1:3" x14ac:dyDescent="0.15">
      <c r="A8" s="8" t="s">
        <v>52</v>
      </c>
      <c r="B8" s="9">
        <f>SUM(B9:B15)</f>
        <v>26</v>
      </c>
      <c r="C8" s="9">
        <f>SUM(C9:C15)</f>
        <v>16</v>
      </c>
    </row>
    <row r="9" spans="1:3" x14ac:dyDescent="0.15">
      <c r="A9" s="7" t="s">
        <v>53</v>
      </c>
      <c r="B9" s="11">
        <v>2</v>
      </c>
      <c r="C9" s="11">
        <v>1.5</v>
      </c>
    </row>
    <row r="10" spans="1:3" x14ac:dyDescent="0.15">
      <c r="A10" s="7" t="s">
        <v>54</v>
      </c>
      <c r="B10" s="11">
        <v>4</v>
      </c>
      <c r="C10" s="11">
        <v>2.5</v>
      </c>
    </row>
    <row r="11" spans="1:3" x14ac:dyDescent="0.15">
      <c r="A11" s="12" t="s">
        <v>89</v>
      </c>
      <c r="B11" s="11">
        <v>4</v>
      </c>
      <c r="C11" s="11">
        <v>2</v>
      </c>
    </row>
    <row r="12" spans="1:3" x14ac:dyDescent="0.15">
      <c r="A12" s="12" t="s">
        <v>90</v>
      </c>
      <c r="B12" s="11">
        <v>4</v>
      </c>
      <c r="C12" s="11">
        <v>2</v>
      </c>
    </row>
    <row r="13" spans="1:3" x14ac:dyDescent="0.15">
      <c r="A13" s="12" t="s">
        <v>91</v>
      </c>
      <c r="B13" s="11">
        <v>2</v>
      </c>
      <c r="C13" s="11">
        <v>2</v>
      </c>
    </row>
    <row r="14" spans="1:3" x14ac:dyDescent="0.15">
      <c r="A14" s="12" t="s">
        <v>92</v>
      </c>
      <c r="B14" s="11">
        <v>6</v>
      </c>
      <c r="C14" s="11">
        <v>4</v>
      </c>
    </row>
    <row r="15" spans="1:3" ht="38.25" x14ac:dyDescent="0.15">
      <c r="A15" s="12" t="s">
        <v>103</v>
      </c>
      <c r="B15" s="11">
        <v>4</v>
      </c>
      <c r="C15" s="11">
        <v>2</v>
      </c>
    </row>
    <row r="16" spans="1:3" x14ac:dyDescent="0.15">
      <c r="A16" s="8" t="s">
        <v>55</v>
      </c>
      <c r="B16" s="9">
        <f>SUM(B17:B25)</f>
        <v>23</v>
      </c>
      <c r="C16" s="9">
        <f>SUM(C17:C25)</f>
        <v>17</v>
      </c>
    </row>
    <row r="17" spans="1:3" x14ac:dyDescent="0.15">
      <c r="A17" s="7" t="s">
        <v>93</v>
      </c>
      <c r="B17" s="11">
        <v>1</v>
      </c>
      <c r="C17" s="11">
        <v>1</v>
      </c>
    </row>
    <row r="18" spans="1:3" x14ac:dyDescent="0.15">
      <c r="A18" s="7" t="s">
        <v>94</v>
      </c>
      <c r="B18" s="11">
        <v>3</v>
      </c>
      <c r="C18" s="11">
        <v>2</v>
      </c>
    </row>
    <row r="19" spans="1:3" x14ac:dyDescent="0.15">
      <c r="A19" s="7" t="s">
        <v>95</v>
      </c>
      <c r="B19" s="11">
        <v>2</v>
      </c>
      <c r="C19" s="11">
        <v>1</v>
      </c>
    </row>
    <row r="20" spans="1:3" x14ac:dyDescent="0.15">
      <c r="A20" s="7" t="s">
        <v>112</v>
      </c>
      <c r="B20" s="11">
        <v>4</v>
      </c>
      <c r="C20" s="11">
        <v>4</v>
      </c>
    </row>
    <row r="21" spans="1:3" x14ac:dyDescent="0.15">
      <c r="A21" s="7" t="s">
        <v>113</v>
      </c>
      <c r="B21" s="11">
        <v>2</v>
      </c>
      <c r="C21" s="11">
        <v>1</v>
      </c>
    </row>
    <row r="22" spans="1:3" x14ac:dyDescent="0.15">
      <c r="A22" s="7" t="s">
        <v>114</v>
      </c>
      <c r="B22" s="11">
        <v>2</v>
      </c>
      <c r="C22" s="11">
        <v>2</v>
      </c>
    </row>
    <row r="23" spans="1:3" x14ac:dyDescent="0.15">
      <c r="A23" s="7" t="s">
        <v>115</v>
      </c>
      <c r="B23" s="11">
        <v>4</v>
      </c>
      <c r="C23" s="11">
        <v>3</v>
      </c>
    </row>
    <row r="24" spans="1:3" x14ac:dyDescent="0.15">
      <c r="A24" s="7" t="s">
        <v>116</v>
      </c>
      <c r="B24" s="11">
        <v>2</v>
      </c>
      <c r="C24" s="11">
        <v>1</v>
      </c>
    </row>
    <row r="25" spans="1:3" ht="25.5" x14ac:dyDescent="0.15">
      <c r="A25" s="12" t="s">
        <v>104</v>
      </c>
      <c r="B25" s="11">
        <v>3</v>
      </c>
      <c r="C25" s="11">
        <v>2</v>
      </c>
    </row>
    <row r="26" spans="1:3" x14ac:dyDescent="0.15">
      <c r="A26" s="8" t="s">
        <v>78</v>
      </c>
      <c r="B26" s="9">
        <v>1</v>
      </c>
      <c r="C26" s="9">
        <v>1</v>
      </c>
    </row>
    <row r="28" spans="1:3" ht="14.25" x14ac:dyDescent="0.15">
      <c r="A28" s="6" t="s">
        <v>56</v>
      </c>
      <c r="B28" s="10">
        <f>B29+B34+B42+B45+B49+2</f>
        <v>54</v>
      </c>
      <c r="C28" s="10">
        <f>C29+C34+C42+C45+C49</f>
        <v>34</v>
      </c>
    </row>
    <row r="29" spans="1:3" x14ac:dyDescent="0.15">
      <c r="A29" s="8" t="s">
        <v>96</v>
      </c>
      <c r="B29" s="9">
        <f>SUM(B30:B33)</f>
        <v>20</v>
      </c>
      <c r="C29" s="9">
        <f>SUM(C30:C33)</f>
        <v>11</v>
      </c>
    </row>
    <row r="30" spans="1:3" x14ac:dyDescent="0.15">
      <c r="A30" s="7" t="s">
        <v>57</v>
      </c>
      <c r="B30" s="11">
        <v>4</v>
      </c>
      <c r="C30" s="11">
        <v>3</v>
      </c>
    </row>
    <row r="31" spans="1:3" x14ac:dyDescent="0.15">
      <c r="A31" s="7" t="s">
        <v>58</v>
      </c>
      <c r="B31" s="11">
        <v>6</v>
      </c>
      <c r="C31" s="11">
        <v>3</v>
      </c>
    </row>
    <row r="32" spans="1:3" ht="38.25" x14ac:dyDescent="0.15">
      <c r="A32" s="12" t="s">
        <v>108</v>
      </c>
      <c r="B32" s="11">
        <v>6</v>
      </c>
      <c r="C32" s="11">
        <v>3</v>
      </c>
    </row>
    <row r="33" spans="1:3" ht="25.5" x14ac:dyDescent="0.15">
      <c r="A33" s="12" t="s">
        <v>105</v>
      </c>
      <c r="B33" s="11">
        <v>4</v>
      </c>
      <c r="C33" s="11">
        <v>2</v>
      </c>
    </row>
    <row r="34" spans="1:3" x14ac:dyDescent="0.15">
      <c r="A34" s="8" t="s">
        <v>97</v>
      </c>
      <c r="B34" s="9">
        <f>SUM(B35:B41)</f>
        <v>14</v>
      </c>
      <c r="C34" s="9">
        <f>SUM(C35:C41)</f>
        <v>12</v>
      </c>
    </row>
    <row r="35" spans="1:3" x14ac:dyDescent="0.15">
      <c r="A35" s="12" t="s">
        <v>59</v>
      </c>
      <c r="B35" s="11">
        <v>2</v>
      </c>
      <c r="C35" s="11">
        <v>1</v>
      </c>
    </row>
    <row r="36" spans="1:3" x14ac:dyDescent="0.15">
      <c r="A36" s="12" t="s">
        <v>60</v>
      </c>
      <c r="B36" s="11">
        <v>2</v>
      </c>
      <c r="C36" s="11">
        <v>2</v>
      </c>
    </row>
    <row r="37" spans="1:3" x14ac:dyDescent="0.15">
      <c r="A37" s="12" t="s">
        <v>61</v>
      </c>
      <c r="B37" s="11">
        <v>2</v>
      </c>
      <c r="C37" s="11">
        <v>2</v>
      </c>
    </row>
    <row r="38" spans="1:3" x14ac:dyDescent="0.15">
      <c r="A38" s="12" t="s">
        <v>62</v>
      </c>
      <c r="B38" s="11">
        <v>2</v>
      </c>
      <c r="C38" s="11">
        <v>2</v>
      </c>
    </row>
    <row r="39" spans="1:3" x14ac:dyDescent="0.15">
      <c r="A39" s="12" t="s">
        <v>63</v>
      </c>
      <c r="B39" s="11">
        <v>2</v>
      </c>
      <c r="C39" s="11">
        <v>2</v>
      </c>
    </row>
    <row r="40" spans="1:3" x14ac:dyDescent="0.15">
      <c r="A40" s="12" t="s">
        <v>64</v>
      </c>
      <c r="B40" s="11">
        <v>2</v>
      </c>
      <c r="C40" s="11">
        <v>2</v>
      </c>
    </row>
    <row r="41" spans="1:3" x14ac:dyDescent="0.15">
      <c r="A41" s="12" t="s">
        <v>98</v>
      </c>
      <c r="B41" s="11">
        <v>2</v>
      </c>
      <c r="C41" s="11">
        <v>1</v>
      </c>
    </row>
    <row r="42" spans="1:3" x14ac:dyDescent="0.15">
      <c r="A42" s="8" t="s">
        <v>99</v>
      </c>
      <c r="B42" s="9">
        <f>SUM(B43:B44)</f>
        <v>6</v>
      </c>
      <c r="C42" s="9">
        <f>SUM(C43:C44)</f>
        <v>3</v>
      </c>
    </row>
    <row r="43" spans="1:3" x14ac:dyDescent="0.15">
      <c r="A43" s="12" t="s">
        <v>100</v>
      </c>
      <c r="B43" s="11">
        <v>3</v>
      </c>
      <c r="C43" s="11">
        <v>1</v>
      </c>
    </row>
    <row r="44" spans="1:3" ht="25.5" x14ac:dyDescent="0.15">
      <c r="A44" s="12" t="s">
        <v>106</v>
      </c>
      <c r="B44" s="11">
        <v>3</v>
      </c>
      <c r="C44" s="11">
        <v>2</v>
      </c>
    </row>
    <row r="45" spans="1:3" x14ac:dyDescent="0.15">
      <c r="A45" s="8" t="s">
        <v>101</v>
      </c>
      <c r="B45" s="9">
        <f>SUM(B46:B48)</f>
        <v>11</v>
      </c>
      <c r="C45" s="9">
        <f>SUM(C46:C48)</f>
        <v>7</v>
      </c>
    </row>
    <row r="46" spans="1:3" x14ac:dyDescent="0.15">
      <c r="A46" s="7" t="s">
        <v>65</v>
      </c>
      <c r="B46" s="11">
        <v>4</v>
      </c>
      <c r="C46" s="11">
        <v>2</v>
      </c>
    </row>
    <row r="47" spans="1:3" ht="25.5" x14ac:dyDescent="0.15">
      <c r="A47" s="12" t="s">
        <v>66</v>
      </c>
      <c r="B47" s="11">
        <v>4</v>
      </c>
      <c r="C47" s="11">
        <v>3</v>
      </c>
    </row>
    <row r="48" spans="1:3" ht="25.5" x14ac:dyDescent="0.15">
      <c r="A48" s="12" t="s">
        <v>107</v>
      </c>
      <c r="B48" s="11">
        <v>3</v>
      </c>
      <c r="C48" s="11">
        <v>2</v>
      </c>
    </row>
    <row r="49" spans="1:3" x14ac:dyDescent="0.15">
      <c r="A49" s="8" t="s">
        <v>75</v>
      </c>
      <c r="B49" s="9">
        <v>1</v>
      </c>
      <c r="C49" s="9">
        <v>1</v>
      </c>
    </row>
    <row r="51" spans="1:3" ht="14.25" x14ac:dyDescent="0.15">
      <c r="A51" s="6" t="s">
        <v>102</v>
      </c>
      <c r="B51" s="10">
        <f>SUM(B52:B62)+2</f>
        <v>38</v>
      </c>
      <c r="C51" s="10">
        <f>SUM(C52:C62)</f>
        <v>22</v>
      </c>
    </row>
    <row r="52" spans="1:3" x14ac:dyDescent="0.15">
      <c r="A52" s="7" t="s">
        <v>67</v>
      </c>
      <c r="B52" s="11">
        <v>4</v>
      </c>
      <c r="C52" s="11">
        <v>2</v>
      </c>
    </row>
    <row r="53" spans="1:3" x14ac:dyDescent="0.15">
      <c r="A53" s="7" t="s">
        <v>125</v>
      </c>
      <c r="B53" s="11">
        <v>2</v>
      </c>
      <c r="C53" s="11">
        <v>1</v>
      </c>
    </row>
    <row r="54" spans="1:3" x14ac:dyDescent="0.15">
      <c r="A54" s="12" t="s">
        <v>117</v>
      </c>
      <c r="B54" s="11">
        <v>2</v>
      </c>
      <c r="C54" s="11">
        <v>1</v>
      </c>
    </row>
    <row r="55" spans="1:3" x14ac:dyDescent="0.15">
      <c r="A55" s="12" t="s">
        <v>118</v>
      </c>
      <c r="B55" s="11">
        <v>4</v>
      </c>
      <c r="C55" s="11">
        <v>2</v>
      </c>
    </row>
    <row r="56" spans="1:3" x14ac:dyDescent="0.15">
      <c r="A56" s="12" t="s">
        <v>119</v>
      </c>
      <c r="B56" s="11">
        <v>3</v>
      </c>
      <c r="C56" s="11">
        <v>2</v>
      </c>
    </row>
    <row r="57" spans="1:3" x14ac:dyDescent="0.15">
      <c r="A57" s="12" t="s">
        <v>120</v>
      </c>
      <c r="B57" s="11">
        <v>5</v>
      </c>
      <c r="C57" s="11">
        <v>4</v>
      </c>
    </row>
    <row r="58" spans="1:3" x14ac:dyDescent="0.15">
      <c r="A58" s="7" t="s">
        <v>121</v>
      </c>
      <c r="B58" s="11">
        <v>5</v>
      </c>
      <c r="C58" s="11">
        <v>3</v>
      </c>
    </row>
    <row r="59" spans="1:3" x14ac:dyDescent="0.15">
      <c r="A59" s="12" t="s">
        <v>122</v>
      </c>
      <c r="B59" s="11">
        <v>3</v>
      </c>
      <c r="C59" s="11">
        <v>2</v>
      </c>
    </row>
    <row r="60" spans="1:3" x14ac:dyDescent="0.15">
      <c r="A60" s="12" t="s">
        <v>123</v>
      </c>
      <c r="B60" s="11">
        <v>6</v>
      </c>
      <c r="C60" s="11">
        <v>3</v>
      </c>
    </row>
    <row r="61" spans="1:3" x14ac:dyDescent="0.15">
      <c r="A61" s="7" t="s">
        <v>126</v>
      </c>
      <c r="B61" s="11">
        <v>1</v>
      </c>
      <c r="C61" s="11">
        <v>1</v>
      </c>
    </row>
    <row r="62" spans="1:3" x14ac:dyDescent="0.15">
      <c r="A62" s="8" t="s">
        <v>75</v>
      </c>
      <c r="B62" s="20">
        <v>1</v>
      </c>
      <c r="C62" s="20">
        <v>1</v>
      </c>
    </row>
  </sheetData>
  <mergeCells count="1">
    <mergeCell ref="A2:C2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数Ⅰ 104-905</vt:lpstr>
      <vt:lpstr>数A 104-905</vt:lpstr>
      <vt:lpstr>'数Ⅰ 104-905'!Print_Titles</vt:lpstr>
      <vt:lpstr>'数A 104-905'!Print_Titles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2021-05-26T06:46:15Z</dcterms:created>
  <dcterms:modified xsi:type="dcterms:W3CDTF">2025-05-14T04:38:49Z</dcterms:modified>
  <cp:category/>
</cp:coreProperties>
</file>