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F80A68E5-F3B5-499B-90B2-C68A38A1096F}" xr6:coauthVersionLast="47" xr6:coauthVersionMax="47" xr10:uidLastSave="{00000000-0000-0000-0000-000000000000}"/>
  <bookViews>
    <workbookView xWindow="1050" yWindow="-14250" windowWidth="27750" windowHeight="13560" xr2:uid="{00000000-000D-0000-FFFF-FFFF00000000}"/>
  </bookViews>
  <sheets>
    <sheet name="数Ⅱ 712" sheetId="5" r:id="rId1"/>
    <sheet name="数B 713" sheetId="6" r:id="rId2"/>
    <sheet name="数Ⅲ 711" sheetId="7" r:id="rId3"/>
    <sheet name="数Ｃ 711" sheetId="8" r:id="rId4"/>
  </sheets>
  <definedNames>
    <definedName name="_xlnm.Print_Titles" localSheetId="0">'数Ⅱ 712'!$1:$1</definedName>
    <definedName name="_xlnm.Print_Titles" localSheetId="2">'数Ⅲ 711'!$1:$1</definedName>
    <definedName name="_xlnm.Print_Titles" localSheetId="1">'数B 713'!$1:$1</definedName>
    <definedName name="_xlnm.Print_Titles" localSheetId="3">'数Ｃ 711'!$1:$1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8" l="1"/>
  <c r="B33" i="8"/>
  <c r="C33" i="8"/>
  <c r="C50" i="8"/>
  <c r="C69" i="8"/>
  <c r="B69" i="8"/>
  <c r="C66" i="8"/>
  <c r="B66" i="8"/>
  <c r="B58" i="8"/>
  <c r="B57" i="8" s="1"/>
  <c r="C58" i="8"/>
  <c r="C61" i="8"/>
  <c r="B61" i="8"/>
  <c r="C57" i="8" l="1"/>
  <c r="C23" i="8"/>
  <c r="B50" i="8"/>
  <c r="C43" i="8"/>
  <c r="C42" i="8" s="1"/>
  <c r="B43" i="8"/>
  <c r="B42" i="8" s="1"/>
  <c r="C18" i="8"/>
  <c r="B18" i="8"/>
  <c r="C8" i="8"/>
  <c r="C7" i="8" s="1"/>
  <c r="C5" i="8" s="1"/>
  <c r="B8" i="8"/>
  <c r="B7" i="8" l="1"/>
  <c r="B5" i="8" s="1"/>
  <c r="B29" i="7"/>
  <c r="C7" i="7"/>
  <c r="B7" i="7"/>
  <c r="B40" i="7"/>
  <c r="C40" i="7"/>
  <c r="C29" i="7"/>
  <c r="C64" i="7"/>
  <c r="B64" i="7"/>
  <c r="C59" i="7"/>
  <c r="B59" i="7"/>
  <c r="C54" i="7"/>
  <c r="B54" i="7"/>
  <c r="C21" i="7"/>
  <c r="B21" i="7"/>
  <c r="C15" i="7"/>
  <c r="B15" i="7"/>
  <c r="B49" i="6"/>
  <c r="B52" i="6"/>
  <c r="B46" i="6"/>
  <c r="C52" i="6"/>
  <c r="C49" i="6"/>
  <c r="C46" i="6"/>
  <c r="B26" i="6"/>
  <c r="C26" i="6"/>
  <c r="C36" i="6"/>
  <c r="B36" i="6"/>
  <c r="C19" i="6"/>
  <c r="B19" i="6"/>
  <c r="B8" i="6"/>
  <c r="C8" i="6"/>
  <c r="B45" i="6" l="1"/>
  <c r="B28" i="7"/>
  <c r="C53" i="7"/>
  <c r="B53" i="7"/>
  <c r="C28" i="7"/>
  <c r="C14" i="7"/>
  <c r="B14" i="7"/>
  <c r="B5" i="7" s="1"/>
  <c r="C45" i="6"/>
  <c r="C7" i="6"/>
  <c r="B25" i="6"/>
  <c r="C25" i="6"/>
  <c r="B7" i="6"/>
  <c r="C89" i="5"/>
  <c r="B89" i="5"/>
  <c r="C79" i="5"/>
  <c r="C78" i="5" s="1"/>
  <c r="B79" i="5"/>
  <c r="B78" i="5" s="1"/>
  <c r="C68" i="5"/>
  <c r="B68" i="5"/>
  <c r="C61" i="5"/>
  <c r="C54" i="5"/>
  <c r="B61" i="5"/>
  <c r="B54" i="5"/>
  <c r="C46" i="5"/>
  <c r="B46" i="5"/>
  <c r="C42" i="5"/>
  <c r="B42" i="5"/>
  <c r="C36" i="5"/>
  <c r="C35" i="5" s="1"/>
  <c r="B36" i="5"/>
  <c r="C29" i="5"/>
  <c r="B29" i="5"/>
  <c r="C24" i="5"/>
  <c r="B24" i="5"/>
  <c r="B23" i="5" s="1"/>
  <c r="C16" i="5"/>
  <c r="B16" i="5"/>
  <c r="C8" i="5"/>
  <c r="B8" i="5"/>
  <c r="C23" i="5"/>
  <c r="C7" i="5" l="1"/>
  <c r="C5" i="7"/>
  <c r="C5" i="6"/>
  <c r="B5" i="6"/>
  <c r="B7" i="5"/>
  <c r="B35" i="5"/>
  <c r="B53" i="5"/>
  <c r="C53" i="5"/>
  <c r="C5" i="5"/>
  <c r="B5" i="5" l="1"/>
</calcChain>
</file>

<file path=xl/sharedStrings.xml><?xml version="1.0" encoding="utf-8"?>
<sst xmlns="http://schemas.openxmlformats.org/spreadsheetml/2006/main" count="278" uniqueCount="250">
  <si>
    <t>時間</t>
    <rPh sb="0" eb="2">
      <t>ジカン</t>
    </rPh>
    <phoneticPr fontId="5"/>
  </si>
  <si>
    <t>課題学習</t>
    <rPh sb="0" eb="2">
      <t>カダイ</t>
    </rPh>
    <rPh sb="2" eb="4">
      <t>ガクシュウ</t>
    </rPh>
    <phoneticPr fontId="5"/>
  </si>
  <si>
    <t>頁数</t>
    <rPh sb="0" eb="2">
      <t>ページスウ</t>
    </rPh>
    <phoneticPr fontId="5"/>
  </si>
  <si>
    <t>合計</t>
    <rPh sb="0" eb="2">
      <t>ゴウケイ</t>
    </rPh>
    <phoneticPr fontId="5"/>
  </si>
  <si>
    <t>第１章　式と証明</t>
    <phoneticPr fontId="5"/>
  </si>
  <si>
    <r>
      <t>２．二項定理
研究　(a+b+c)</t>
    </r>
    <r>
      <rPr>
        <vertAlign val="superscript"/>
        <sz val="10.5"/>
        <rFont val="ＭＳ 明朝"/>
        <family val="1"/>
        <charset val="128"/>
      </rPr>
      <t>n</t>
    </r>
    <r>
      <rPr>
        <sz val="10.5"/>
        <rFont val="ＭＳ 明朝"/>
        <family val="1"/>
        <charset val="128"/>
      </rPr>
      <t>の展開</t>
    </r>
    <phoneticPr fontId="5"/>
  </si>
  <si>
    <t>４．分数式の乗法・除法</t>
    <rPh sb="2" eb="5">
      <t>ブンスウシキ</t>
    </rPh>
    <rPh sb="6" eb="8">
      <t>ジョウホウ</t>
    </rPh>
    <rPh sb="9" eb="11">
      <t>ジョホウ</t>
    </rPh>
    <phoneticPr fontId="5"/>
  </si>
  <si>
    <t>５．分数式の加法・減法</t>
    <rPh sb="2" eb="5">
      <t>ブンスウシキ</t>
    </rPh>
    <rPh sb="6" eb="8">
      <t>カホウ</t>
    </rPh>
    <rPh sb="9" eb="11">
      <t>ゲンポウ</t>
    </rPh>
    <phoneticPr fontId="5"/>
  </si>
  <si>
    <t>６．恒等式</t>
    <phoneticPr fontId="5"/>
  </si>
  <si>
    <t>７．等式の証明</t>
    <phoneticPr fontId="5"/>
  </si>
  <si>
    <t>８．不等式の証明</t>
    <phoneticPr fontId="5"/>
  </si>
  <si>
    <t>９．相加平均と相乗平均</t>
    <rPh sb="2" eb="4">
      <t>ソウカ</t>
    </rPh>
    <rPh sb="4" eb="6">
      <t>ヘイキン</t>
    </rPh>
    <rPh sb="7" eb="9">
      <t>ソウジョウ</t>
    </rPh>
    <rPh sb="9" eb="11">
      <t>ヘイキン</t>
    </rPh>
    <phoneticPr fontId="5"/>
  </si>
  <si>
    <t>第２章　複素数と方程式</t>
    <phoneticPr fontId="5"/>
  </si>
  <si>
    <t>１．複素数</t>
    <phoneticPr fontId="5"/>
  </si>
  <si>
    <t>２．２次方程式の解と判別式</t>
    <phoneticPr fontId="5"/>
  </si>
  <si>
    <t>３．解と係数の関係</t>
    <phoneticPr fontId="5"/>
  </si>
  <si>
    <t>４．剰余の定理と因数定理</t>
    <phoneticPr fontId="5"/>
  </si>
  <si>
    <t>５．高次方程式の解法</t>
    <rPh sb="8" eb="10">
      <t>カイホウ</t>
    </rPh>
    <phoneticPr fontId="5"/>
  </si>
  <si>
    <t>第３章　図形と方程式</t>
    <phoneticPr fontId="5"/>
  </si>
  <si>
    <t>第１節　点と直線</t>
    <phoneticPr fontId="5"/>
  </si>
  <si>
    <t>１．直線上の点</t>
    <phoneticPr fontId="5"/>
  </si>
  <si>
    <t>２．平面上の点</t>
    <phoneticPr fontId="5"/>
  </si>
  <si>
    <t>３．直線の方程式</t>
    <phoneticPr fontId="5"/>
  </si>
  <si>
    <t>４．２直線の平行と垂直</t>
    <rPh sb="6" eb="8">
      <t>ヘイコウ</t>
    </rPh>
    <rPh sb="9" eb="11">
      <t>スイチョク</t>
    </rPh>
    <phoneticPr fontId="5"/>
  </si>
  <si>
    <t>５．円の方程式</t>
    <phoneticPr fontId="5"/>
  </si>
  <si>
    <t>６．円と直線</t>
    <phoneticPr fontId="5"/>
  </si>
  <si>
    <t>７．軌跡
研究　線分の中点の軌跡</t>
    <rPh sb="2" eb="4">
      <t>キセキ</t>
    </rPh>
    <rPh sb="5" eb="7">
      <t>ケンキュウ</t>
    </rPh>
    <rPh sb="8" eb="10">
      <t>センブン</t>
    </rPh>
    <rPh sb="11" eb="13">
      <t>チュウテン</t>
    </rPh>
    <rPh sb="14" eb="16">
      <t>キセキ</t>
    </rPh>
    <phoneticPr fontId="5"/>
  </si>
  <si>
    <t>８．不等式の表す領域</t>
    <rPh sb="2" eb="5">
      <t>フトウシキ</t>
    </rPh>
    <rPh sb="6" eb="7">
      <t>アラワ</t>
    </rPh>
    <rPh sb="8" eb="10">
      <t>リョウイキ</t>
    </rPh>
    <phoneticPr fontId="5"/>
  </si>
  <si>
    <t>９．連立不等式と領域</t>
    <rPh sb="2" eb="4">
      <t>レンリツ</t>
    </rPh>
    <phoneticPr fontId="5"/>
  </si>
  <si>
    <t>第４章　三角関数</t>
    <phoneticPr fontId="5"/>
  </si>
  <si>
    <t>第１節　三角関数</t>
    <phoneticPr fontId="5"/>
  </si>
  <si>
    <t>１．一般角</t>
    <phoneticPr fontId="5"/>
  </si>
  <si>
    <t>２．弧度法</t>
    <rPh sb="2" eb="5">
      <t>コドホウ</t>
    </rPh>
    <phoneticPr fontId="5"/>
  </si>
  <si>
    <t>３．三角関数</t>
    <phoneticPr fontId="5"/>
  </si>
  <si>
    <t>第２節　加法定理</t>
    <phoneticPr fontId="5"/>
  </si>
  <si>
    <t>第５章　指数関数と対数関数</t>
    <phoneticPr fontId="5"/>
  </si>
  <si>
    <t>１．指数法則</t>
    <rPh sb="4" eb="6">
      <t>ホウソク</t>
    </rPh>
    <phoneticPr fontId="5"/>
  </si>
  <si>
    <t>２．指数関数とそのグラフ</t>
    <phoneticPr fontId="5"/>
  </si>
  <si>
    <t>３．対数</t>
    <phoneticPr fontId="5"/>
  </si>
  <si>
    <t>４．対数の性質
コラム　星の明るさ</t>
    <rPh sb="5" eb="7">
      <t>セイシツ</t>
    </rPh>
    <rPh sb="12" eb="13">
      <t>ホシ</t>
    </rPh>
    <rPh sb="14" eb="15">
      <t>アカ</t>
    </rPh>
    <phoneticPr fontId="5"/>
  </si>
  <si>
    <t>５．対数関数とそのグラフ</t>
    <rPh sb="4" eb="6">
      <t>カンスウ</t>
    </rPh>
    <phoneticPr fontId="5"/>
  </si>
  <si>
    <t>６．常用対数</t>
    <rPh sb="2" eb="4">
      <t>ジョウヨウ</t>
    </rPh>
    <rPh sb="4" eb="6">
      <t>タイスウ</t>
    </rPh>
    <phoneticPr fontId="5"/>
  </si>
  <si>
    <t>第６章　微分法と積分法</t>
    <phoneticPr fontId="5"/>
  </si>
  <si>
    <t>第１節　微分法</t>
    <rPh sb="6" eb="7">
      <t>ホウ</t>
    </rPh>
    <phoneticPr fontId="5"/>
  </si>
  <si>
    <t>１．平均変化率と微分係数</t>
    <rPh sb="2" eb="4">
      <t>ヘイキン</t>
    </rPh>
    <rPh sb="4" eb="7">
      <t>ヘンカリツ</t>
    </rPh>
    <phoneticPr fontId="5"/>
  </si>
  <si>
    <t>２．導関数</t>
    <phoneticPr fontId="5"/>
  </si>
  <si>
    <t>４．接線</t>
    <phoneticPr fontId="5"/>
  </si>
  <si>
    <t>５．関数の増減</t>
    <rPh sb="5" eb="7">
      <t>ゾウゲン</t>
    </rPh>
    <phoneticPr fontId="5"/>
  </si>
  <si>
    <t>６．関数の極大・極小</t>
    <rPh sb="5" eb="7">
      <t>キョクダイ</t>
    </rPh>
    <rPh sb="8" eb="10">
      <t>キョクショウ</t>
    </rPh>
    <phoneticPr fontId="5"/>
  </si>
  <si>
    <t>７．関数の最大・最小</t>
    <rPh sb="2" eb="4">
      <t>カンスウ</t>
    </rPh>
    <phoneticPr fontId="5"/>
  </si>
  <si>
    <t>８．方程式・不等式への応用</t>
    <rPh sb="11" eb="13">
      <t>オウヨウ</t>
    </rPh>
    <phoneticPr fontId="5"/>
  </si>
  <si>
    <t>第２節　積分法</t>
    <phoneticPr fontId="5"/>
  </si>
  <si>
    <t>９．不定積分</t>
    <phoneticPr fontId="5"/>
  </si>
  <si>
    <t>10．不定積分の計算</t>
    <rPh sb="3" eb="5">
      <t>フテイ</t>
    </rPh>
    <rPh sb="5" eb="7">
      <t>セキブン</t>
    </rPh>
    <rPh sb="8" eb="10">
      <t>ケイサン</t>
    </rPh>
    <phoneticPr fontId="5"/>
  </si>
  <si>
    <t>11．定積分</t>
    <phoneticPr fontId="5"/>
  </si>
  <si>
    <t>12．定積分の性質</t>
    <rPh sb="7" eb="9">
      <t>セイシツ</t>
    </rPh>
    <phoneticPr fontId="5"/>
  </si>
  <si>
    <t>13．面積
研究　３次関数のグラフと面積</t>
    <rPh sb="6" eb="8">
      <t>ケンキュウ</t>
    </rPh>
    <rPh sb="10" eb="11">
      <t>ジ</t>
    </rPh>
    <rPh sb="11" eb="13">
      <t>カンスウ</t>
    </rPh>
    <rPh sb="18" eb="20">
      <t>メンセキ</t>
    </rPh>
    <phoneticPr fontId="5"/>
  </si>
  <si>
    <t>教授用資料</t>
    <rPh sb="0" eb="3">
      <t>キョウジュヨウ</t>
    </rPh>
    <rPh sb="3" eb="5">
      <t>シリョウ</t>
    </rPh>
    <phoneticPr fontId="5"/>
  </si>
  <si>
    <t>章末問題</t>
    <rPh sb="0" eb="2">
      <t>ショウマツ</t>
    </rPh>
    <rPh sb="2" eb="4">
      <t>モンダイ</t>
    </rPh>
    <phoneticPr fontId="5"/>
  </si>
  <si>
    <t>章末問題</t>
    <rPh sb="0" eb="4">
      <t>ショウマツモンダイ</t>
    </rPh>
    <phoneticPr fontId="5"/>
  </si>
  <si>
    <t>節末問題</t>
    <rPh sb="0" eb="4">
      <t>セツマツモンダイ</t>
    </rPh>
    <phoneticPr fontId="5"/>
  </si>
  <si>
    <t>最新数学Ⅱ　時間配当表</t>
    <rPh sb="2" eb="4">
      <t>スウガク</t>
    </rPh>
    <rPh sb="6" eb="8">
      <t>ジカン</t>
    </rPh>
    <rPh sb="8" eb="11">
      <t>ハイトウヒョウ</t>
    </rPh>
    <phoneticPr fontId="5"/>
  </si>
  <si>
    <t>第１節　式と計算</t>
    <rPh sb="4" eb="5">
      <t>シキ</t>
    </rPh>
    <rPh sb="6" eb="8">
      <t>ケイサン</t>
    </rPh>
    <phoneticPr fontId="5"/>
  </si>
  <si>
    <t>１．多項式の乗法と因数分解</t>
    <rPh sb="2" eb="5">
      <t>タコウシキ</t>
    </rPh>
    <rPh sb="6" eb="8">
      <t>ジョウホウ</t>
    </rPh>
    <phoneticPr fontId="5"/>
  </si>
  <si>
    <t>３．多項式の割り算</t>
    <rPh sb="2" eb="5">
      <t>タコウシキ</t>
    </rPh>
    <phoneticPr fontId="5"/>
  </si>
  <si>
    <t>振り返り　二項定理
節末問題</t>
    <rPh sb="0" eb="1">
      <t>フ</t>
    </rPh>
    <rPh sb="2" eb="3">
      <t>カエ</t>
    </rPh>
    <rPh sb="5" eb="9">
      <t>ニコウテイリ</t>
    </rPh>
    <rPh sb="10" eb="14">
      <t>セツマツモンダイ</t>
    </rPh>
    <phoneticPr fontId="5"/>
  </si>
  <si>
    <t>第２節　等式・不等式の証明</t>
    <rPh sb="4" eb="6">
      <t>トウシキ</t>
    </rPh>
    <rPh sb="7" eb="10">
      <t>フトウシキ</t>
    </rPh>
    <rPh sb="11" eb="13">
      <t>ショウメイ</t>
    </rPh>
    <phoneticPr fontId="5"/>
  </si>
  <si>
    <t>節末問題
コラム　相乗平均の意味</t>
    <rPh sb="0" eb="2">
      <t>セツマツ</t>
    </rPh>
    <rPh sb="2" eb="4">
      <t>モンダイ</t>
    </rPh>
    <rPh sb="9" eb="13">
      <t>ソウジョウヘイキン</t>
    </rPh>
    <rPh sb="14" eb="16">
      <t>イミ</t>
    </rPh>
    <phoneticPr fontId="5"/>
  </si>
  <si>
    <t>第１節　複素数と２次方程式の解</t>
    <rPh sb="4" eb="7">
      <t>フクソスウ</t>
    </rPh>
    <rPh sb="9" eb="13">
      <t>ジホウテイシキ</t>
    </rPh>
    <rPh sb="14" eb="15">
      <t>カイ</t>
    </rPh>
    <phoneticPr fontId="5"/>
  </si>
  <si>
    <t>振り返り　複素数
節末問題</t>
    <rPh sb="0" eb="1">
      <t>フ</t>
    </rPh>
    <rPh sb="2" eb="3">
      <t>カエ</t>
    </rPh>
    <rPh sb="5" eb="8">
      <t>フクソスウ</t>
    </rPh>
    <rPh sb="9" eb="13">
      <t>セツマツモンダイ</t>
    </rPh>
    <phoneticPr fontId="5"/>
  </si>
  <si>
    <t>第２節　高次方程式</t>
    <rPh sb="4" eb="9">
      <t>コウジホウテイシキ</t>
    </rPh>
    <phoneticPr fontId="5"/>
  </si>
  <si>
    <r>
      <t>節末問題
コラム　x</t>
    </r>
    <r>
      <rPr>
        <vertAlign val="superscript"/>
        <sz val="10.5"/>
        <rFont val="ＭＳ 明朝"/>
        <family val="1"/>
        <charset val="128"/>
      </rPr>
      <t>3</t>
    </r>
    <r>
      <rPr>
        <sz val="10.5"/>
        <rFont val="ＭＳ 明朝"/>
        <family val="1"/>
        <charset val="128"/>
      </rPr>
      <t>＝1の解</t>
    </r>
    <rPh sb="0" eb="2">
      <t>セツマツ</t>
    </rPh>
    <rPh sb="2" eb="4">
      <t>モンダイ</t>
    </rPh>
    <rPh sb="14" eb="15">
      <t>カイ</t>
    </rPh>
    <phoneticPr fontId="5"/>
  </si>
  <si>
    <t>第２節　円</t>
    <phoneticPr fontId="5"/>
  </si>
  <si>
    <t>振り返り　円
節末問題</t>
    <rPh sb="0" eb="1">
      <t>フ</t>
    </rPh>
    <rPh sb="2" eb="3">
      <t>カエ</t>
    </rPh>
    <rPh sb="5" eb="6">
      <t>エン</t>
    </rPh>
    <rPh sb="7" eb="11">
      <t>セツマツモンダイ</t>
    </rPh>
    <phoneticPr fontId="5"/>
  </si>
  <si>
    <t>第３節　軌跡と領域</t>
    <rPh sb="4" eb="6">
      <t>キセキ</t>
    </rPh>
    <rPh sb="7" eb="9">
      <t>リョウイキ</t>
    </rPh>
    <phoneticPr fontId="5"/>
  </si>
  <si>
    <t>４．三角関数のグラフ</t>
    <phoneticPr fontId="5"/>
  </si>
  <si>
    <t>５．三角関数を含む方程式，不等式</t>
    <rPh sb="2" eb="4">
      <t>サンカク</t>
    </rPh>
    <rPh sb="4" eb="6">
      <t>カンスウ</t>
    </rPh>
    <rPh sb="7" eb="8">
      <t>フク</t>
    </rPh>
    <rPh sb="9" eb="12">
      <t>ホウテイシキ</t>
    </rPh>
    <rPh sb="13" eb="16">
      <t>フトウシキ</t>
    </rPh>
    <phoneticPr fontId="5"/>
  </si>
  <si>
    <t>６．加法定理</t>
    <phoneticPr fontId="5"/>
  </si>
  <si>
    <t>７．加法定理の応用</t>
    <phoneticPr fontId="5"/>
  </si>
  <si>
    <t>８．三角関数の合成
コラム　プトレマイオス</t>
    <phoneticPr fontId="5"/>
  </si>
  <si>
    <t>振り返り　加法定理
節末問題</t>
    <rPh sb="0" eb="1">
      <t>フ</t>
    </rPh>
    <rPh sb="2" eb="3">
      <t>カエ</t>
    </rPh>
    <rPh sb="5" eb="9">
      <t>カホウテイリ</t>
    </rPh>
    <rPh sb="10" eb="12">
      <t>セツマツ</t>
    </rPh>
    <rPh sb="12" eb="14">
      <t>モンダイ</t>
    </rPh>
    <phoneticPr fontId="5"/>
  </si>
  <si>
    <t>振り返り　対数
問題
コラム　地震とマグニチュード</t>
    <rPh sb="0" eb="1">
      <t>フ</t>
    </rPh>
    <rPh sb="2" eb="3">
      <t>カエ</t>
    </rPh>
    <rPh sb="5" eb="7">
      <t>タイスウ</t>
    </rPh>
    <rPh sb="8" eb="10">
      <t>モンダイ</t>
    </rPh>
    <rPh sb="15" eb="17">
      <t>ジシン</t>
    </rPh>
    <phoneticPr fontId="5"/>
  </si>
  <si>
    <t>３．いろいろな関数の微分</t>
    <rPh sb="7" eb="9">
      <t>カンスウ</t>
    </rPh>
    <rPh sb="10" eb="12">
      <t>ビブン</t>
    </rPh>
    <phoneticPr fontId="5"/>
  </si>
  <si>
    <t>節末問題
コラム　瞬間の速さと微分係数</t>
    <rPh sb="0" eb="2">
      <t>セツマツ</t>
    </rPh>
    <rPh sb="2" eb="4">
      <t>モンダイ</t>
    </rPh>
    <rPh sb="9" eb="11">
      <t>シュンカン</t>
    </rPh>
    <rPh sb="12" eb="13">
      <t>ハヤ</t>
    </rPh>
    <rPh sb="15" eb="17">
      <t>ビブン</t>
    </rPh>
    <rPh sb="17" eb="19">
      <t>ケイスウ</t>
    </rPh>
    <phoneticPr fontId="5"/>
  </si>
  <si>
    <t>振り返り　積分法
節末問題</t>
    <rPh sb="0" eb="1">
      <t>フ</t>
    </rPh>
    <rPh sb="2" eb="3">
      <t>カエ</t>
    </rPh>
    <rPh sb="5" eb="8">
      <t>セキブンホウ</t>
    </rPh>
    <rPh sb="9" eb="11">
      <t>セツマツ</t>
    </rPh>
    <rPh sb="11" eb="13">
      <t>モンダイ</t>
    </rPh>
    <phoneticPr fontId="5"/>
  </si>
  <si>
    <t>最新数学Ｂ　時間配当表</t>
    <rPh sb="0" eb="2">
      <t>サイシン</t>
    </rPh>
    <rPh sb="2" eb="4">
      <t>スウガク</t>
    </rPh>
    <rPh sb="6" eb="8">
      <t>ジカン</t>
    </rPh>
    <rPh sb="8" eb="11">
      <t>ハイトウヒョウ</t>
    </rPh>
    <phoneticPr fontId="5"/>
  </si>
  <si>
    <t>第１節　数列とその和</t>
    <rPh sb="4" eb="6">
      <t>スウレツ</t>
    </rPh>
    <rPh sb="9" eb="10">
      <t>ワ</t>
    </rPh>
    <phoneticPr fontId="5"/>
  </si>
  <si>
    <t>１．数列</t>
    <rPh sb="2" eb="4">
      <t>スウレツ</t>
    </rPh>
    <phoneticPr fontId="5"/>
  </si>
  <si>
    <t>２．等差数列</t>
    <rPh sb="2" eb="4">
      <t>トウサ</t>
    </rPh>
    <rPh sb="4" eb="6">
      <t>スウレツ</t>
    </rPh>
    <phoneticPr fontId="5"/>
  </si>
  <si>
    <t>３．等差数列の和</t>
    <rPh sb="2" eb="4">
      <t>トウサ</t>
    </rPh>
    <rPh sb="4" eb="6">
      <t>スウレツ</t>
    </rPh>
    <rPh sb="7" eb="8">
      <t>ワ</t>
    </rPh>
    <phoneticPr fontId="5"/>
  </si>
  <si>
    <t>４．等比数列</t>
    <rPh sb="2" eb="4">
      <t>トウヒ</t>
    </rPh>
    <rPh sb="4" eb="6">
      <t>スウレツ</t>
    </rPh>
    <phoneticPr fontId="5"/>
  </si>
  <si>
    <t>５．等比数列の和
研究　複利計算</t>
    <rPh sb="2" eb="4">
      <t>トウヒ</t>
    </rPh>
    <rPh sb="4" eb="6">
      <t>スウレツ</t>
    </rPh>
    <rPh sb="7" eb="8">
      <t>ワ</t>
    </rPh>
    <rPh sb="9" eb="11">
      <t>ケンキュウ</t>
    </rPh>
    <rPh sb="12" eb="14">
      <t>フクリ</t>
    </rPh>
    <rPh sb="14" eb="16">
      <t>ケイサン</t>
    </rPh>
    <phoneticPr fontId="5"/>
  </si>
  <si>
    <t>６．和の記号∑</t>
    <rPh sb="2" eb="3">
      <t>ワ</t>
    </rPh>
    <rPh sb="4" eb="6">
      <t>キゴウ</t>
    </rPh>
    <phoneticPr fontId="5"/>
  </si>
  <si>
    <t>７．自然数の２乗の和</t>
    <rPh sb="2" eb="5">
      <t>シゼンスウ</t>
    </rPh>
    <rPh sb="7" eb="8">
      <t>ジョウ</t>
    </rPh>
    <rPh sb="9" eb="10">
      <t>ワ</t>
    </rPh>
    <phoneticPr fontId="5"/>
  </si>
  <si>
    <t>８．いろいろな数列の和</t>
    <rPh sb="7" eb="9">
      <t>スウレツ</t>
    </rPh>
    <rPh sb="10" eb="11">
      <t>ワ</t>
    </rPh>
    <phoneticPr fontId="5"/>
  </si>
  <si>
    <t>９．階差数列</t>
    <rPh sb="2" eb="4">
      <t>カイサ</t>
    </rPh>
    <rPh sb="4" eb="6">
      <t>スウレツ</t>
    </rPh>
    <phoneticPr fontId="5"/>
  </si>
  <si>
    <t>第２節　漸化式と数学的帰納法</t>
    <rPh sb="4" eb="7">
      <t>ゼンカシキ</t>
    </rPh>
    <rPh sb="8" eb="11">
      <t>スウガクテキ</t>
    </rPh>
    <rPh sb="11" eb="14">
      <t>キノウホウ</t>
    </rPh>
    <phoneticPr fontId="5"/>
  </si>
  <si>
    <t>10．漸化式と一般項</t>
    <rPh sb="3" eb="6">
      <t>ゼンカシキ</t>
    </rPh>
    <rPh sb="7" eb="9">
      <t>イッパン</t>
    </rPh>
    <rPh sb="9" eb="10">
      <t>コウ</t>
    </rPh>
    <phoneticPr fontId="5"/>
  </si>
  <si>
    <t>11．数学的帰納法</t>
    <rPh sb="3" eb="6">
      <t>スウガクテキ</t>
    </rPh>
    <rPh sb="6" eb="9">
      <t>キノウホウ</t>
    </rPh>
    <phoneticPr fontId="5"/>
  </si>
  <si>
    <t>第１節　確率分布</t>
    <rPh sb="4" eb="6">
      <t>カクリツ</t>
    </rPh>
    <rPh sb="6" eb="8">
      <t>ブンプ</t>
    </rPh>
    <phoneticPr fontId="5"/>
  </si>
  <si>
    <t>１．確率変数と確率分布</t>
    <rPh sb="2" eb="4">
      <t>カクリツ</t>
    </rPh>
    <rPh sb="4" eb="6">
      <t>ヘンスウ</t>
    </rPh>
    <rPh sb="7" eb="9">
      <t>カクリツ</t>
    </rPh>
    <rPh sb="9" eb="11">
      <t>ブンプ</t>
    </rPh>
    <phoneticPr fontId="5"/>
  </si>
  <si>
    <t>２．確率変数の期待値</t>
    <rPh sb="2" eb="4">
      <t>カクリツ</t>
    </rPh>
    <rPh sb="4" eb="6">
      <t>ヘンスウ</t>
    </rPh>
    <rPh sb="7" eb="10">
      <t>キタイチ</t>
    </rPh>
    <phoneticPr fontId="5"/>
  </si>
  <si>
    <t>４．二項分布</t>
    <rPh sb="2" eb="4">
      <t>ニコウ</t>
    </rPh>
    <rPh sb="4" eb="6">
      <t>ブンプ</t>
    </rPh>
    <phoneticPr fontId="5"/>
  </si>
  <si>
    <t>６．連続型確率変数</t>
    <rPh sb="2" eb="5">
      <t>レンゾクガタ</t>
    </rPh>
    <rPh sb="5" eb="7">
      <t>カクリツ</t>
    </rPh>
    <rPh sb="7" eb="9">
      <t>ヘンスウ</t>
    </rPh>
    <phoneticPr fontId="5"/>
  </si>
  <si>
    <t>８．二項分布の正規分布による近似</t>
    <rPh sb="2" eb="4">
      <t>ニコウ</t>
    </rPh>
    <rPh sb="4" eb="6">
      <t>ブンプ</t>
    </rPh>
    <rPh sb="7" eb="9">
      <t>セイキ</t>
    </rPh>
    <rPh sb="9" eb="11">
      <t>ブンプ</t>
    </rPh>
    <rPh sb="14" eb="16">
      <t>キンジ</t>
    </rPh>
    <phoneticPr fontId="5"/>
  </si>
  <si>
    <t>10．標本平均の分布</t>
    <rPh sb="3" eb="5">
      <t>ヒョウホン</t>
    </rPh>
    <rPh sb="5" eb="7">
      <t>ヘイキン</t>
    </rPh>
    <rPh sb="8" eb="10">
      <t>ブンプ</t>
    </rPh>
    <phoneticPr fontId="5"/>
  </si>
  <si>
    <t>11．母平均の推定</t>
    <rPh sb="3" eb="4">
      <t>ボ</t>
    </rPh>
    <rPh sb="4" eb="6">
      <t>ヘイキン</t>
    </rPh>
    <rPh sb="7" eb="9">
      <t>スイテイ</t>
    </rPh>
    <phoneticPr fontId="5"/>
  </si>
  <si>
    <t>12．母比率の推定</t>
    <rPh sb="3" eb="4">
      <t>ボ</t>
    </rPh>
    <rPh sb="4" eb="6">
      <t>ヒリツ</t>
    </rPh>
    <rPh sb="7" eb="9">
      <t>スイテイ</t>
    </rPh>
    <phoneticPr fontId="5"/>
  </si>
  <si>
    <t>第１章　数　列</t>
    <rPh sb="4" eb="5">
      <t>スウ</t>
    </rPh>
    <rPh sb="6" eb="7">
      <t>レツ</t>
    </rPh>
    <phoneticPr fontId="5"/>
  </si>
  <si>
    <t>第３章　数学と社会生活</t>
    <rPh sb="4" eb="6">
      <t>スウガク</t>
    </rPh>
    <rPh sb="7" eb="9">
      <t>シャカイ</t>
    </rPh>
    <rPh sb="9" eb="11">
      <t>セイカツ</t>
    </rPh>
    <phoneticPr fontId="5"/>
  </si>
  <si>
    <t>第２章　統計的な推測</t>
    <rPh sb="4" eb="7">
      <t>トウケイテキ</t>
    </rPh>
    <rPh sb="8" eb="10">
      <t>スイソク</t>
    </rPh>
    <phoneticPr fontId="5"/>
  </si>
  <si>
    <t>振り返り　数列
振り返り　数列の和
節末問題
研究　和の求め方の工夫</t>
    <rPh sb="0" eb="1">
      <t>フ</t>
    </rPh>
    <rPh sb="2" eb="3">
      <t>カエ</t>
    </rPh>
    <rPh sb="5" eb="7">
      <t>スウレツ</t>
    </rPh>
    <rPh sb="8" eb="9">
      <t>フ</t>
    </rPh>
    <rPh sb="10" eb="11">
      <t>カエ</t>
    </rPh>
    <rPh sb="13" eb="15">
      <t>スウレツ</t>
    </rPh>
    <rPh sb="16" eb="17">
      <t>ワ</t>
    </rPh>
    <rPh sb="18" eb="19">
      <t>セツ</t>
    </rPh>
    <rPh sb="19" eb="20">
      <t>マツ</t>
    </rPh>
    <rPh sb="20" eb="22">
      <t>モンダイ</t>
    </rPh>
    <rPh sb="23" eb="25">
      <t>ケンキュウ</t>
    </rPh>
    <rPh sb="26" eb="27">
      <t>ワ</t>
    </rPh>
    <rPh sb="28" eb="29">
      <t>モト</t>
    </rPh>
    <rPh sb="30" eb="31">
      <t>カタ</t>
    </rPh>
    <rPh sb="32" eb="34">
      <t>クフウ</t>
    </rPh>
    <phoneticPr fontId="5"/>
  </si>
  <si>
    <t>振り返り　漸化式
節末問題
研究　フィボナッチ数列と黄金比</t>
    <rPh sb="0" eb="1">
      <t>フ</t>
    </rPh>
    <rPh sb="2" eb="3">
      <t>カエ</t>
    </rPh>
    <rPh sb="5" eb="8">
      <t>ゼンカシキ</t>
    </rPh>
    <rPh sb="9" eb="10">
      <t>セツ</t>
    </rPh>
    <rPh sb="10" eb="11">
      <t>マツ</t>
    </rPh>
    <rPh sb="11" eb="13">
      <t>モンダイ</t>
    </rPh>
    <rPh sb="14" eb="16">
      <t>ケンキュウ</t>
    </rPh>
    <rPh sb="23" eb="25">
      <t>スウレツ</t>
    </rPh>
    <rPh sb="26" eb="29">
      <t>オウゴンヒ</t>
    </rPh>
    <phoneticPr fontId="5"/>
  </si>
  <si>
    <t>３．分散と標準偏差
研究　aX+bの期待値，分散と標準偏差</t>
    <rPh sb="2" eb="3">
      <t>ブン</t>
    </rPh>
    <rPh sb="3" eb="4">
      <t>サン</t>
    </rPh>
    <rPh sb="5" eb="7">
      <t>ヒョウジュン</t>
    </rPh>
    <rPh sb="7" eb="9">
      <t>ヘンサ</t>
    </rPh>
    <rPh sb="10" eb="12">
      <t>ケンキュウ</t>
    </rPh>
    <rPh sb="18" eb="21">
      <t>キタイチ</t>
    </rPh>
    <rPh sb="22" eb="24">
      <t>ブンサン</t>
    </rPh>
    <rPh sb="25" eb="27">
      <t>ヒョウジュン</t>
    </rPh>
    <rPh sb="27" eb="29">
      <t>ヘンサ</t>
    </rPh>
    <phoneticPr fontId="5"/>
  </si>
  <si>
    <t>５．二項分布と期待値，分散，標準偏差
研究　二項分布のグラフ</t>
    <rPh sb="2" eb="4">
      <t>ニコウ</t>
    </rPh>
    <rPh sb="4" eb="6">
      <t>ブンプ</t>
    </rPh>
    <rPh sb="7" eb="10">
      <t>キタイチ</t>
    </rPh>
    <rPh sb="11" eb="13">
      <t>ブンサン</t>
    </rPh>
    <rPh sb="14" eb="16">
      <t>ヒョウジュン</t>
    </rPh>
    <rPh sb="16" eb="18">
      <t>ヘンサ</t>
    </rPh>
    <rPh sb="19" eb="21">
      <t>ケンキュウ</t>
    </rPh>
    <rPh sb="22" eb="24">
      <t>ニコウ</t>
    </rPh>
    <rPh sb="24" eb="26">
      <t>ブンプ</t>
    </rPh>
    <phoneticPr fontId="5"/>
  </si>
  <si>
    <t>９．母集団と標本
コラム　無作為抽出の方法</t>
    <rPh sb="2" eb="5">
      <t>ボシュウダン</t>
    </rPh>
    <rPh sb="6" eb="8">
      <t>ヒョウホン</t>
    </rPh>
    <rPh sb="13" eb="16">
      <t>ムサクイ</t>
    </rPh>
    <rPh sb="16" eb="18">
      <t>チュウシュツ</t>
    </rPh>
    <rPh sb="19" eb="21">
      <t>ホウホウ</t>
    </rPh>
    <phoneticPr fontId="5"/>
  </si>
  <si>
    <t>７．正規分布
研究　確率P(m-σ≦X≦m+σ)</t>
    <rPh sb="2" eb="4">
      <t>セイキ</t>
    </rPh>
    <rPh sb="4" eb="6">
      <t>ブンプ</t>
    </rPh>
    <rPh sb="7" eb="9">
      <t>ケンキュウ</t>
    </rPh>
    <rPh sb="10" eb="12">
      <t>カクリツ</t>
    </rPh>
    <phoneticPr fontId="5"/>
  </si>
  <si>
    <t>第２節　統計的な推測</t>
  </si>
  <si>
    <t>振り返り　正規分布 
節末問題</t>
    <rPh sb="0" eb="1">
      <t>フ</t>
    </rPh>
    <rPh sb="2" eb="3">
      <t>カエ</t>
    </rPh>
    <rPh sb="5" eb="7">
      <t>セイキ</t>
    </rPh>
    <rPh sb="7" eb="9">
      <t>ブンプ</t>
    </rPh>
    <rPh sb="11" eb="12">
      <t>セツ</t>
    </rPh>
    <rPh sb="12" eb="13">
      <t>マツ</t>
    </rPh>
    <rPh sb="13" eb="15">
      <t>モンダイ</t>
    </rPh>
    <phoneticPr fontId="5"/>
  </si>
  <si>
    <t>13．仮説検定</t>
    <rPh sb="3" eb="5">
      <t>カセツ</t>
    </rPh>
    <rPh sb="5" eb="7">
      <t>ケンテイ</t>
    </rPh>
    <phoneticPr fontId="5"/>
  </si>
  <si>
    <t>コラム　精度付きの評価
振り返り　推定
節末問題</t>
    <rPh sb="4" eb="6">
      <t>セイド</t>
    </rPh>
    <rPh sb="6" eb="7">
      <t>ツ</t>
    </rPh>
    <rPh sb="9" eb="11">
      <t>ヒョウカ</t>
    </rPh>
    <rPh sb="12" eb="13">
      <t>フ</t>
    </rPh>
    <rPh sb="14" eb="15">
      <t>カエ</t>
    </rPh>
    <rPh sb="17" eb="19">
      <t>スイテイ</t>
    </rPh>
    <rPh sb="20" eb="21">
      <t>セツ</t>
    </rPh>
    <rPh sb="21" eb="22">
      <t>マツ</t>
    </rPh>
    <rPh sb="22" eb="24">
      <t>モンダイ</t>
    </rPh>
    <phoneticPr fontId="5"/>
  </si>
  <si>
    <t>章末問題</t>
    <rPh sb="0" eb="2">
      <t>ショウマツ</t>
    </rPh>
    <phoneticPr fontId="5"/>
  </si>
  <si>
    <t>１　数学を用いた考察</t>
    <rPh sb="2" eb="4">
      <t>スウガク</t>
    </rPh>
    <rPh sb="5" eb="6">
      <t>モチ</t>
    </rPh>
    <rPh sb="8" eb="10">
      <t>コウサツ</t>
    </rPh>
    <phoneticPr fontId="5"/>
  </si>
  <si>
    <t>１．ごみの量の推定</t>
    <rPh sb="5" eb="6">
      <t>リョウ</t>
    </rPh>
    <rPh sb="7" eb="9">
      <t>スイテイ</t>
    </rPh>
    <phoneticPr fontId="5"/>
  </si>
  <si>
    <t>２．シェアサイクル（自転車シェアリング）</t>
    <rPh sb="10" eb="13">
      <t>ジテンシャ</t>
    </rPh>
    <phoneticPr fontId="5"/>
  </si>
  <si>
    <t>２　社会で用いられる数値や指標</t>
    <rPh sb="2" eb="4">
      <t>シャカイ</t>
    </rPh>
    <rPh sb="5" eb="6">
      <t>モチ</t>
    </rPh>
    <rPh sb="10" eb="12">
      <t>スウチ</t>
    </rPh>
    <rPh sb="13" eb="15">
      <t>シヒョウ</t>
    </rPh>
    <phoneticPr fontId="5"/>
  </si>
  <si>
    <t>１．偏差値</t>
    <rPh sb="2" eb="5">
      <t>ヘンサチ</t>
    </rPh>
    <phoneticPr fontId="5"/>
  </si>
  <si>
    <t>２．選挙における議席配分</t>
    <rPh sb="2" eb="4">
      <t>センキョ</t>
    </rPh>
    <rPh sb="8" eb="10">
      <t>ギセキ</t>
    </rPh>
    <rPh sb="10" eb="12">
      <t>ハイブン</t>
    </rPh>
    <phoneticPr fontId="5"/>
  </si>
  <si>
    <t>３　変化をとらえる</t>
    <rPh sb="2" eb="4">
      <t>ヘンカ</t>
    </rPh>
    <phoneticPr fontId="5"/>
  </si>
  <si>
    <t>１．移動平均</t>
    <rPh sb="2" eb="4">
      <t>イドウ</t>
    </rPh>
    <rPh sb="4" eb="6">
      <t>ヘイキン</t>
    </rPh>
    <phoneticPr fontId="5"/>
  </si>
  <si>
    <t>２．回帰直線</t>
    <rPh sb="2" eb="4">
      <t>カイキ</t>
    </rPh>
    <rPh sb="4" eb="6">
      <t>チョクセン</t>
    </rPh>
    <phoneticPr fontId="5"/>
  </si>
  <si>
    <t>３．回帰曲線</t>
    <rPh sb="2" eb="4">
      <t>カイキ</t>
    </rPh>
    <rPh sb="4" eb="6">
      <t>キョクセン</t>
    </rPh>
    <phoneticPr fontId="5"/>
  </si>
  <si>
    <t>４．尺度を変える</t>
    <rPh sb="2" eb="4">
      <t>シャクド</t>
    </rPh>
    <rPh sb="5" eb="6">
      <t>カ</t>
    </rPh>
    <phoneticPr fontId="5"/>
  </si>
  <si>
    <t>最新数学Ⅲ　時間配当表</t>
    <rPh sb="0" eb="2">
      <t>サイシン</t>
    </rPh>
    <rPh sb="2" eb="4">
      <t>スウガク</t>
    </rPh>
    <rPh sb="6" eb="8">
      <t>ジカン</t>
    </rPh>
    <rPh sb="8" eb="11">
      <t>ハイトウヒョウ</t>
    </rPh>
    <phoneticPr fontId="5"/>
  </si>
  <si>
    <t>１．複素数平面</t>
    <rPh sb="2" eb="5">
      <t>フクソスウ</t>
    </rPh>
    <rPh sb="5" eb="7">
      <t>ヘイメン</t>
    </rPh>
    <phoneticPr fontId="5"/>
  </si>
  <si>
    <t>２．複素数の和と差</t>
    <rPh sb="2" eb="5">
      <t>フクソスウ</t>
    </rPh>
    <rPh sb="6" eb="7">
      <t>ワ</t>
    </rPh>
    <rPh sb="8" eb="9">
      <t>サ</t>
    </rPh>
    <phoneticPr fontId="5"/>
  </si>
  <si>
    <t>３．複素数の極形式</t>
    <rPh sb="2" eb="5">
      <t>フクソスウ</t>
    </rPh>
    <rPh sb="6" eb="7">
      <t>キョク</t>
    </rPh>
    <rPh sb="7" eb="9">
      <t>ケイシキ</t>
    </rPh>
    <phoneticPr fontId="5"/>
  </si>
  <si>
    <r>
      <t>４．ド・モアブルの定理
研究　方程式z</t>
    </r>
    <r>
      <rPr>
        <vertAlign val="superscript"/>
        <sz val="10.5"/>
        <rFont val="ＭＳ 明朝"/>
        <family val="1"/>
        <charset val="128"/>
      </rPr>
      <t>n</t>
    </r>
    <r>
      <rPr>
        <sz val="10.5"/>
        <rFont val="ＭＳ 明朝"/>
        <family val="1"/>
        <charset val="128"/>
      </rPr>
      <t>＝αの解</t>
    </r>
    <rPh sb="9" eb="11">
      <t>テイリ</t>
    </rPh>
    <rPh sb="12" eb="14">
      <t>ケンキュウ</t>
    </rPh>
    <rPh sb="15" eb="18">
      <t>ホウテイシキ</t>
    </rPh>
    <rPh sb="23" eb="24">
      <t>カイ</t>
    </rPh>
    <phoneticPr fontId="5"/>
  </si>
  <si>
    <t>５． 複素数と平面図形</t>
    <rPh sb="3" eb="6">
      <t>フクソスウ</t>
    </rPh>
    <rPh sb="7" eb="9">
      <t>ヘイメン</t>
    </rPh>
    <rPh sb="9" eb="11">
      <t>ズケイ</t>
    </rPh>
    <phoneticPr fontId="5"/>
  </si>
  <si>
    <t>第１節　２次曲線</t>
    <phoneticPr fontId="5"/>
  </si>
  <si>
    <t>１．放物線</t>
    <rPh sb="2" eb="5">
      <t>ホウブツセン</t>
    </rPh>
    <phoneticPr fontId="5"/>
  </si>
  <si>
    <t>２．楕円</t>
    <rPh sb="2" eb="4">
      <t>ダエン</t>
    </rPh>
    <phoneticPr fontId="5"/>
  </si>
  <si>
    <t>３．双曲線</t>
    <rPh sb="2" eb="5">
      <t>ソウキョクセン</t>
    </rPh>
    <phoneticPr fontId="5"/>
  </si>
  <si>
    <t>４．２次曲線の平行移動</t>
    <rPh sb="3" eb="4">
      <t>ジ</t>
    </rPh>
    <rPh sb="4" eb="6">
      <t>キョクセン</t>
    </rPh>
    <rPh sb="7" eb="9">
      <t>ヘイコウ</t>
    </rPh>
    <rPh sb="9" eb="11">
      <t>イドウ</t>
    </rPh>
    <phoneticPr fontId="5"/>
  </si>
  <si>
    <t>５．２次曲線と直線</t>
    <rPh sb="3" eb="4">
      <t>ジ</t>
    </rPh>
    <rPh sb="4" eb="6">
      <t>キョクセン</t>
    </rPh>
    <rPh sb="7" eb="9">
      <t>チョクセン</t>
    </rPh>
    <phoneticPr fontId="5"/>
  </si>
  <si>
    <t>第２節　媒介変数表示と極座標</t>
    <rPh sb="4" eb="10">
      <t>バイカイヘンスウヒョウジ</t>
    </rPh>
    <rPh sb="11" eb="14">
      <t>キョクザヒョウ</t>
    </rPh>
    <phoneticPr fontId="5"/>
  </si>
  <si>
    <t>６．曲線の媒介変数表示</t>
    <rPh sb="2" eb="4">
      <t>キョクセン</t>
    </rPh>
    <rPh sb="5" eb="7">
      <t>バイカイ</t>
    </rPh>
    <rPh sb="7" eb="9">
      <t>ヘンスウ</t>
    </rPh>
    <rPh sb="9" eb="11">
      <t>ヒョウジ</t>
    </rPh>
    <phoneticPr fontId="5"/>
  </si>
  <si>
    <t>７．極座標と極方程式</t>
    <rPh sb="2" eb="3">
      <t>キョク</t>
    </rPh>
    <rPh sb="3" eb="5">
      <t>ザヒョウ</t>
    </rPh>
    <rPh sb="6" eb="7">
      <t>キョク</t>
    </rPh>
    <rPh sb="7" eb="10">
      <t>ホウテイシキ</t>
    </rPh>
    <phoneticPr fontId="5"/>
  </si>
  <si>
    <t>８．コンピュータといろいろな曲線</t>
    <rPh sb="14" eb="16">
      <t>キョクセン</t>
    </rPh>
    <phoneticPr fontId="5"/>
  </si>
  <si>
    <t>１．分数関数</t>
    <rPh sb="2" eb="4">
      <t>ブンスウ</t>
    </rPh>
    <rPh sb="4" eb="6">
      <t>カンスウ</t>
    </rPh>
    <phoneticPr fontId="5"/>
  </si>
  <si>
    <t>２．無理関数</t>
    <rPh sb="2" eb="4">
      <t>ムリ</t>
    </rPh>
    <rPh sb="4" eb="6">
      <t>カンスウ</t>
    </rPh>
    <phoneticPr fontId="5"/>
  </si>
  <si>
    <t>３．逆関数と合成関数</t>
    <rPh sb="2" eb="3">
      <t>ギャク</t>
    </rPh>
    <rPh sb="3" eb="5">
      <t>カンスウ</t>
    </rPh>
    <rPh sb="6" eb="8">
      <t>ゴウセイ</t>
    </rPh>
    <rPh sb="8" eb="10">
      <t>カンスウ</t>
    </rPh>
    <phoneticPr fontId="5"/>
  </si>
  <si>
    <t>第１節　数列の極限</t>
    <rPh sb="4" eb="6">
      <t>スウレツ</t>
    </rPh>
    <rPh sb="7" eb="9">
      <t>キョクゲン</t>
    </rPh>
    <phoneticPr fontId="5"/>
  </si>
  <si>
    <t>１．数列の極限</t>
    <rPh sb="2" eb="4">
      <t>スウレツ</t>
    </rPh>
    <rPh sb="5" eb="7">
      <t>キョクゲン</t>
    </rPh>
    <phoneticPr fontId="5"/>
  </si>
  <si>
    <t>２．極限の計算</t>
    <rPh sb="2" eb="4">
      <t>キョクゲン</t>
    </rPh>
    <rPh sb="5" eb="7">
      <t>ケイサン</t>
    </rPh>
    <phoneticPr fontId="5"/>
  </si>
  <si>
    <r>
      <t>３．無限等比数列
研究　数列｛r</t>
    </r>
    <r>
      <rPr>
        <vertAlign val="superscript"/>
        <sz val="10.5"/>
        <rFont val="ＭＳ 明朝"/>
        <family val="1"/>
        <charset val="128"/>
      </rPr>
      <t>n</t>
    </r>
    <r>
      <rPr>
        <sz val="10.5"/>
        <rFont val="ＭＳ 明朝"/>
        <family val="1"/>
        <charset val="128"/>
      </rPr>
      <t>/(1＋r</t>
    </r>
    <r>
      <rPr>
        <vertAlign val="superscript"/>
        <sz val="10.5"/>
        <rFont val="ＭＳ 明朝"/>
        <family val="1"/>
        <charset val="128"/>
      </rPr>
      <t>n</t>
    </r>
    <r>
      <rPr>
        <sz val="10.5"/>
        <rFont val="ＭＳ 明朝"/>
        <family val="1"/>
        <charset val="128"/>
      </rPr>
      <t>)｝の極限</t>
    </r>
    <rPh sb="2" eb="4">
      <t>ムゲン</t>
    </rPh>
    <rPh sb="4" eb="6">
      <t>トウヒ</t>
    </rPh>
    <rPh sb="6" eb="8">
      <t>スウレツ</t>
    </rPh>
    <rPh sb="9" eb="11">
      <t>ケンキュウ</t>
    </rPh>
    <rPh sb="12" eb="14">
      <t>スウレツ</t>
    </rPh>
    <rPh sb="26" eb="28">
      <t>キョクゲン</t>
    </rPh>
    <phoneticPr fontId="5"/>
  </si>
  <si>
    <t>４．無限級数</t>
    <rPh sb="2" eb="4">
      <t>ムゲン</t>
    </rPh>
    <rPh sb="4" eb="6">
      <t>キュウスウ</t>
    </rPh>
    <phoneticPr fontId="5"/>
  </si>
  <si>
    <t>第２節　関数の極限</t>
    <rPh sb="4" eb="6">
      <t>カンスウ</t>
    </rPh>
    <rPh sb="7" eb="9">
      <t>キョクゲン</t>
    </rPh>
    <phoneticPr fontId="5"/>
  </si>
  <si>
    <t>５．関数の極限</t>
    <rPh sb="2" eb="4">
      <t>カンスウ</t>
    </rPh>
    <rPh sb="5" eb="7">
      <t>キョクゲン</t>
    </rPh>
    <phoneticPr fontId="5"/>
  </si>
  <si>
    <t>６．いろいろな関数の極限</t>
    <rPh sb="7" eb="9">
      <t>カンスウ</t>
    </rPh>
    <rPh sb="10" eb="12">
      <t>キョクゲン</t>
    </rPh>
    <phoneticPr fontId="5"/>
  </si>
  <si>
    <t>７．関数の連続性</t>
    <rPh sb="2" eb="4">
      <t>カンスウ</t>
    </rPh>
    <rPh sb="5" eb="8">
      <t>レンゾクセイ</t>
    </rPh>
    <phoneticPr fontId="5"/>
  </si>
  <si>
    <t>１．微分係数と導関数</t>
    <rPh sb="2" eb="4">
      <t>ビブン</t>
    </rPh>
    <rPh sb="4" eb="6">
      <t>ケイスウ</t>
    </rPh>
    <rPh sb="7" eb="10">
      <t>ドウカンスウ</t>
    </rPh>
    <phoneticPr fontId="5"/>
  </si>
  <si>
    <t>２．積・商の導関数</t>
    <rPh sb="2" eb="3">
      <t>ツモル</t>
    </rPh>
    <rPh sb="4" eb="5">
      <t>ショウ</t>
    </rPh>
    <rPh sb="6" eb="9">
      <t>ドウカンスウ</t>
    </rPh>
    <phoneticPr fontId="5"/>
  </si>
  <si>
    <t>３．合成関数と逆関数の微分法</t>
    <rPh sb="2" eb="4">
      <t>ゴウセイ</t>
    </rPh>
    <rPh sb="4" eb="6">
      <t>カンスウ</t>
    </rPh>
    <rPh sb="7" eb="8">
      <t>ギャク</t>
    </rPh>
    <rPh sb="8" eb="10">
      <t>カンスウ</t>
    </rPh>
    <rPh sb="11" eb="13">
      <t>ビブン</t>
    </rPh>
    <rPh sb="13" eb="14">
      <t>ホウ</t>
    </rPh>
    <phoneticPr fontId="5"/>
  </si>
  <si>
    <t>４．三角関数の導関数</t>
    <rPh sb="2" eb="4">
      <t>サンカク</t>
    </rPh>
    <rPh sb="4" eb="6">
      <t>カンスウ</t>
    </rPh>
    <rPh sb="7" eb="10">
      <t>ドウカンスウ</t>
    </rPh>
    <phoneticPr fontId="5"/>
  </si>
  <si>
    <t>５．指数関数の導関数</t>
    <rPh sb="2" eb="4">
      <t>シスウ</t>
    </rPh>
    <rPh sb="4" eb="6">
      <t>カンスウ</t>
    </rPh>
    <rPh sb="7" eb="10">
      <t>ドウカンスウ</t>
    </rPh>
    <phoneticPr fontId="5"/>
  </si>
  <si>
    <t>６．対数関数の導関数</t>
    <rPh sb="2" eb="4">
      <t>タイスウ</t>
    </rPh>
    <rPh sb="4" eb="6">
      <t>カンスウ</t>
    </rPh>
    <rPh sb="7" eb="10">
      <t>ドウカンスウ</t>
    </rPh>
    <phoneticPr fontId="5"/>
  </si>
  <si>
    <t>７．第n次導関数</t>
    <rPh sb="2" eb="3">
      <t>ダイ</t>
    </rPh>
    <rPh sb="4" eb="5">
      <t>ジ</t>
    </rPh>
    <rPh sb="5" eb="8">
      <t>ドウカンスウ</t>
    </rPh>
    <phoneticPr fontId="5"/>
  </si>
  <si>
    <t>８．x，yの方程式で定められる関数の導関数</t>
    <rPh sb="6" eb="9">
      <t>ホウテイシキ</t>
    </rPh>
    <rPh sb="10" eb="11">
      <t>サダ</t>
    </rPh>
    <rPh sb="15" eb="17">
      <t>カンスウ</t>
    </rPh>
    <rPh sb="18" eb="21">
      <t>ドウカンスウ</t>
    </rPh>
    <phoneticPr fontId="5"/>
  </si>
  <si>
    <t>９．媒介変数で表された関数の導関数</t>
    <rPh sb="2" eb="4">
      <t>バイカイ</t>
    </rPh>
    <rPh sb="4" eb="6">
      <t>ヘンスウ</t>
    </rPh>
    <rPh sb="7" eb="8">
      <t>アラワ</t>
    </rPh>
    <rPh sb="11" eb="13">
      <t>カンスウ</t>
    </rPh>
    <rPh sb="14" eb="17">
      <t>ドウカンスウ</t>
    </rPh>
    <phoneticPr fontId="5"/>
  </si>
  <si>
    <t>第１節　不定積分</t>
    <rPh sb="4" eb="6">
      <t>フテイ</t>
    </rPh>
    <rPh sb="6" eb="8">
      <t>セキブン</t>
    </rPh>
    <phoneticPr fontId="5"/>
  </si>
  <si>
    <t>１．不定積分とその基本性質</t>
    <rPh sb="2" eb="4">
      <t>フテイ</t>
    </rPh>
    <rPh sb="4" eb="6">
      <t>セキブン</t>
    </rPh>
    <rPh sb="9" eb="11">
      <t>キホン</t>
    </rPh>
    <rPh sb="11" eb="13">
      <t>セイシツ</t>
    </rPh>
    <phoneticPr fontId="5"/>
  </si>
  <si>
    <t>２．置換積分法と部分積分法</t>
    <rPh sb="2" eb="4">
      <t>チカン</t>
    </rPh>
    <rPh sb="4" eb="6">
      <t>セキブン</t>
    </rPh>
    <rPh sb="6" eb="7">
      <t>ホウ</t>
    </rPh>
    <rPh sb="8" eb="10">
      <t>ブブン</t>
    </rPh>
    <rPh sb="10" eb="12">
      <t>セキブン</t>
    </rPh>
    <rPh sb="12" eb="13">
      <t>ホウ</t>
    </rPh>
    <phoneticPr fontId="5"/>
  </si>
  <si>
    <t>３．いろいろな関数の不定積分</t>
    <phoneticPr fontId="5"/>
  </si>
  <si>
    <t>第２節　定積分</t>
    <rPh sb="4" eb="7">
      <t>テイセキブン</t>
    </rPh>
    <phoneticPr fontId="5"/>
  </si>
  <si>
    <t>４．定積分とその基本性質</t>
    <rPh sb="2" eb="5">
      <t>テイセキブン</t>
    </rPh>
    <rPh sb="8" eb="10">
      <t>キホン</t>
    </rPh>
    <rPh sb="10" eb="12">
      <t>セイシツ</t>
    </rPh>
    <phoneticPr fontId="5"/>
  </si>
  <si>
    <t>５．定積分の置換積分法と部分積分法</t>
    <rPh sb="2" eb="3">
      <t>サダム</t>
    </rPh>
    <rPh sb="3" eb="5">
      <t>セキブン</t>
    </rPh>
    <rPh sb="6" eb="8">
      <t>チカン</t>
    </rPh>
    <rPh sb="8" eb="11">
      <t>セキブンホウ</t>
    </rPh>
    <rPh sb="12" eb="14">
      <t>ブブン</t>
    </rPh>
    <rPh sb="14" eb="17">
      <t>セキブンホウ</t>
    </rPh>
    <phoneticPr fontId="5"/>
  </si>
  <si>
    <t>６．定積分と極限・不等式
研究　数列の和に関する不等式の証明</t>
    <rPh sb="2" eb="5">
      <t>テイセキブン</t>
    </rPh>
    <rPh sb="6" eb="8">
      <t>キョクゲン</t>
    </rPh>
    <rPh sb="9" eb="12">
      <t>フトウシキ</t>
    </rPh>
    <rPh sb="13" eb="15">
      <t>ケンキュウ</t>
    </rPh>
    <rPh sb="16" eb="18">
      <t>スウレツ</t>
    </rPh>
    <rPh sb="19" eb="20">
      <t>ワ</t>
    </rPh>
    <rPh sb="21" eb="22">
      <t>カン</t>
    </rPh>
    <rPh sb="24" eb="27">
      <t>フトウシキ</t>
    </rPh>
    <rPh sb="28" eb="30">
      <t>ショウメイ</t>
    </rPh>
    <phoneticPr fontId="5"/>
  </si>
  <si>
    <t>第３節　積分法の応用</t>
    <rPh sb="8" eb="10">
      <t>オウヨウ</t>
    </rPh>
    <phoneticPr fontId="5"/>
  </si>
  <si>
    <t>７．面積
研究　媒介変数表示と面積</t>
    <rPh sb="2" eb="4">
      <t>メンセキ</t>
    </rPh>
    <rPh sb="5" eb="7">
      <t>ケンキュウ</t>
    </rPh>
    <rPh sb="8" eb="10">
      <t>バイカイ</t>
    </rPh>
    <rPh sb="10" eb="12">
      <t>ヘンスウ</t>
    </rPh>
    <rPh sb="12" eb="14">
      <t>ヒョウジ</t>
    </rPh>
    <rPh sb="15" eb="17">
      <t>メンセキ</t>
    </rPh>
    <phoneticPr fontId="5"/>
  </si>
  <si>
    <t>８．体積
研究　円環体の体積</t>
    <rPh sb="2" eb="4">
      <t>タイセキ</t>
    </rPh>
    <rPh sb="5" eb="7">
      <t>ケンキュウ</t>
    </rPh>
    <rPh sb="8" eb="9">
      <t>エン</t>
    </rPh>
    <rPh sb="9" eb="10">
      <t>カン</t>
    </rPh>
    <rPh sb="10" eb="11">
      <t>タイ</t>
    </rPh>
    <rPh sb="12" eb="14">
      <t>タイセキ</t>
    </rPh>
    <phoneticPr fontId="5"/>
  </si>
  <si>
    <t>９．速度と道のり</t>
    <rPh sb="2" eb="4">
      <t>ソクド</t>
    </rPh>
    <rPh sb="5" eb="6">
      <t>ミチ</t>
    </rPh>
    <phoneticPr fontId="5"/>
  </si>
  <si>
    <t>10．曲線の長さ</t>
    <rPh sb="3" eb="5">
      <t>キョクセン</t>
    </rPh>
    <rPh sb="6" eb="7">
      <t>ナガ</t>
    </rPh>
    <phoneticPr fontId="5"/>
  </si>
  <si>
    <t>第１節　導関数</t>
    <rPh sb="4" eb="7">
      <t>ドウカンスウ</t>
    </rPh>
    <phoneticPr fontId="5"/>
  </si>
  <si>
    <t>第１章　関数</t>
    <rPh sb="4" eb="6">
      <t>カンスウ</t>
    </rPh>
    <phoneticPr fontId="5"/>
  </si>
  <si>
    <t>第２章　極限</t>
    <rPh sb="4" eb="6">
      <t>キョクゲン</t>
    </rPh>
    <phoneticPr fontId="5"/>
  </si>
  <si>
    <t>第３章　微分法とその応用</t>
    <rPh sb="4" eb="7">
      <t>ビブンホウ</t>
    </rPh>
    <rPh sb="10" eb="12">
      <t>オウヨウ</t>
    </rPh>
    <phoneticPr fontId="5"/>
  </si>
  <si>
    <t>第４章　積分法とその応用</t>
    <rPh sb="10" eb="12">
      <t>オウヨウ</t>
    </rPh>
    <phoneticPr fontId="5"/>
  </si>
  <si>
    <t>振り返り　逆関数と合成関数
問題</t>
    <rPh sb="0" eb="1">
      <t>フ</t>
    </rPh>
    <rPh sb="2" eb="3">
      <t>カエ</t>
    </rPh>
    <rPh sb="5" eb="6">
      <t>ギャク</t>
    </rPh>
    <rPh sb="6" eb="8">
      <t>カンスウ</t>
    </rPh>
    <rPh sb="9" eb="11">
      <t>ゴウセイ</t>
    </rPh>
    <rPh sb="11" eb="13">
      <t>カンスウ</t>
    </rPh>
    <rPh sb="14" eb="16">
      <t>モンダイ</t>
    </rPh>
    <phoneticPr fontId="5"/>
  </si>
  <si>
    <t>振り返り　関数の極限
節末問題</t>
    <rPh sb="0" eb="1">
      <t>フ</t>
    </rPh>
    <rPh sb="2" eb="3">
      <t>カエ</t>
    </rPh>
    <rPh sb="5" eb="7">
      <t>カンスウ</t>
    </rPh>
    <rPh sb="8" eb="10">
      <t>キョクゲン</t>
    </rPh>
    <rPh sb="11" eb="12">
      <t>セツ</t>
    </rPh>
    <rPh sb="12" eb="13">
      <t>マツ</t>
    </rPh>
    <rPh sb="13" eb="15">
      <t>モンダイ</t>
    </rPh>
    <phoneticPr fontId="5"/>
  </si>
  <si>
    <t>振り返り　数列の極限
節末問題
コラム　無限等比級数1-1+1-1+……の和は？</t>
    <rPh sb="0" eb="1">
      <t>フ</t>
    </rPh>
    <rPh sb="2" eb="3">
      <t>カエ</t>
    </rPh>
    <rPh sb="5" eb="7">
      <t>スウレツ</t>
    </rPh>
    <rPh sb="8" eb="10">
      <t>キョクゲン</t>
    </rPh>
    <rPh sb="11" eb="12">
      <t>セツ</t>
    </rPh>
    <rPh sb="12" eb="13">
      <t>マツ</t>
    </rPh>
    <rPh sb="13" eb="15">
      <t>モンダイ</t>
    </rPh>
    <rPh sb="20" eb="22">
      <t>ムゲン</t>
    </rPh>
    <rPh sb="22" eb="24">
      <t>トウヒ</t>
    </rPh>
    <rPh sb="24" eb="26">
      <t>キュウスウ</t>
    </rPh>
    <rPh sb="37" eb="38">
      <t>ワ</t>
    </rPh>
    <phoneticPr fontId="5"/>
  </si>
  <si>
    <t>振り返り　関数の導関数
節末問題
研究　対数微分法</t>
    <rPh sb="0" eb="1">
      <t>フ</t>
    </rPh>
    <rPh sb="2" eb="3">
      <t>カエ</t>
    </rPh>
    <rPh sb="5" eb="7">
      <t>カンスウ</t>
    </rPh>
    <rPh sb="8" eb="11">
      <t>ドウカンスウ</t>
    </rPh>
    <rPh sb="12" eb="13">
      <t>セツ</t>
    </rPh>
    <rPh sb="13" eb="14">
      <t>マツ</t>
    </rPh>
    <rPh sb="14" eb="16">
      <t>モンダイ</t>
    </rPh>
    <rPh sb="17" eb="19">
      <t>ケンキュウ</t>
    </rPh>
    <rPh sb="20" eb="25">
      <t>タイスウビブンホウ</t>
    </rPh>
    <phoneticPr fontId="5"/>
  </si>
  <si>
    <t>10．接線の方程式</t>
    <rPh sb="3" eb="5">
      <t>セッセン</t>
    </rPh>
    <rPh sb="6" eb="9">
      <t>ホウテイシキ</t>
    </rPh>
    <phoneticPr fontId="5"/>
  </si>
  <si>
    <t>11．平均値の定理</t>
    <rPh sb="3" eb="6">
      <t>ヘイキンチ</t>
    </rPh>
    <rPh sb="7" eb="9">
      <t>テイリ</t>
    </rPh>
    <phoneticPr fontId="5"/>
  </si>
  <si>
    <t>12．関数の増減</t>
    <rPh sb="3" eb="5">
      <t>カンスウ</t>
    </rPh>
    <rPh sb="6" eb="8">
      <t>ゾウゲン</t>
    </rPh>
    <phoneticPr fontId="5"/>
  </si>
  <si>
    <t>13．関数の極大・極小</t>
    <rPh sb="3" eb="5">
      <t>カンスウ</t>
    </rPh>
    <rPh sb="6" eb="8">
      <t>キョクダイ</t>
    </rPh>
    <rPh sb="9" eb="11">
      <t>キョクショウ</t>
    </rPh>
    <phoneticPr fontId="5"/>
  </si>
  <si>
    <t>14．関数の最大・最小</t>
    <rPh sb="3" eb="5">
      <t>カンスウ</t>
    </rPh>
    <rPh sb="6" eb="8">
      <t>サイダイ</t>
    </rPh>
    <rPh sb="9" eb="11">
      <t>サイショウ</t>
    </rPh>
    <phoneticPr fontId="5"/>
  </si>
  <si>
    <t>15．関数のグラフ</t>
    <rPh sb="3" eb="5">
      <t>カンスウ</t>
    </rPh>
    <phoneticPr fontId="5"/>
  </si>
  <si>
    <t>16．方程式，不等式への応用</t>
    <rPh sb="3" eb="6">
      <t>ホウテイシキ</t>
    </rPh>
    <rPh sb="7" eb="10">
      <t>フトウシキ</t>
    </rPh>
    <rPh sb="12" eb="14">
      <t>オウヨウ</t>
    </rPh>
    <phoneticPr fontId="5"/>
  </si>
  <si>
    <t>17．速度と加速度
研究　等速円運動</t>
    <rPh sb="3" eb="5">
      <t>ソクド</t>
    </rPh>
    <rPh sb="6" eb="9">
      <t>カソクド</t>
    </rPh>
    <rPh sb="10" eb="12">
      <t>ケンキュウ</t>
    </rPh>
    <rPh sb="13" eb="15">
      <t>トウソク</t>
    </rPh>
    <rPh sb="15" eb="18">
      <t>エンウンドウ</t>
    </rPh>
    <phoneticPr fontId="5"/>
  </si>
  <si>
    <t>18．近似式</t>
    <rPh sb="3" eb="6">
      <t>キンジシキ</t>
    </rPh>
    <phoneticPr fontId="5"/>
  </si>
  <si>
    <t>振り返り　関数のグラフ
節末問題</t>
    <rPh sb="0" eb="1">
      <t>フ</t>
    </rPh>
    <rPh sb="2" eb="3">
      <t>カエ</t>
    </rPh>
    <rPh sb="5" eb="7">
      <t>カンスウ</t>
    </rPh>
    <rPh sb="12" eb="13">
      <t>セツ</t>
    </rPh>
    <rPh sb="13" eb="14">
      <t>マツ</t>
    </rPh>
    <rPh sb="14" eb="16">
      <t>モンダイ</t>
    </rPh>
    <phoneticPr fontId="5"/>
  </si>
  <si>
    <t>振り返り　不定積分
節末問題</t>
    <rPh sb="0" eb="1">
      <t>フ</t>
    </rPh>
    <rPh sb="2" eb="3">
      <t>カエ</t>
    </rPh>
    <rPh sb="5" eb="7">
      <t>フテイ</t>
    </rPh>
    <rPh sb="7" eb="9">
      <t>セキブン</t>
    </rPh>
    <rPh sb="10" eb="11">
      <t>セツ</t>
    </rPh>
    <rPh sb="11" eb="12">
      <t>マツ</t>
    </rPh>
    <rPh sb="12" eb="14">
      <t>モンダイ</t>
    </rPh>
    <phoneticPr fontId="5"/>
  </si>
  <si>
    <t>振り返り　絶対値のついた関数の定積分
節末問題</t>
    <rPh sb="0" eb="1">
      <t>フ</t>
    </rPh>
    <rPh sb="2" eb="3">
      <t>カエ</t>
    </rPh>
    <rPh sb="5" eb="8">
      <t>ゼッタイチ</t>
    </rPh>
    <rPh sb="12" eb="14">
      <t>カンスウ</t>
    </rPh>
    <rPh sb="15" eb="18">
      <t>テイセキブン</t>
    </rPh>
    <rPh sb="19" eb="20">
      <t>セツ</t>
    </rPh>
    <rPh sb="20" eb="21">
      <t>マツ</t>
    </rPh>
    <rPh sb="21" eb="23">
      <t>モンダイ</t>
    </rPh>
    <phoneticPr fontId="5"/>
  </si>
  <si>
    <t>振り返り　面積
節末問題</t>
    <rPh sb="0" eb="1">
      <t>フ</t>
    </rPh>
    <rPh sb="2" eb="3">
      <t>カエ</t>
    </rPh>
    <rPh sb="5" eb="7">
      <t>メンセキ</t>
    </rPh>
    <rPh sb="8" eb="9">
      <t>セツ</t>
    </rPh>
    <rPh sb="9" eb="10">
      <t>マツ</t>
    </rPh>
    <rPh sb="10" eb="12">
      <t>モンダイ</t>
    </rPh>
    <phoneticPr fontId="5"/>
  </si>
  <si>
    <t>最新数学Ｃ　時間配当表</t>
    <rPh sb="0" eb="2">
      <t>サイシン</t>
    </rPh>
    <rPh sb="2" eb="4">
      <t>スウガク</t>
    </rPh>
    <rPh sb="6" eb="8">
      <t>ジカン</t>
    </rPh>
    <rPh sb="8" eb="11">
      <t>ハイトウヒョウ</t>
    </rPh>
    <phoneticPr fontId="5"/>
  </si>
  <si>
    <t>１．ベクトル</t>
    <phoneticPr fontId="5"/>
  </si>
  <si>
    <t>２．ベクトルの和</t>
    <rPh sb="7" eb="8">
      <t>ワ</t>
    </rPh>
    <phoneticPr fontId="5"/>
  </si>
  <si>
    <t>３．ベクトルの差</t>
    <rPh sb="7" eb="8">
      <t>サ</t>
    </rPh>
    <phoneticPr fontId="5"/>
  </si>
  <si>
    <t>４．ベクトルの実数倍</t>
    <rPh sb="7" eb="9">
      <t>ジッスウ</t>
    </rPh>
    <rPh sb="9" eb="10">
      <t>バイ</t>
    </rPh>
    <phoneticPr fontId="5"/>
  </si>
  <si>
    <t>５．ベクトルの成分</t>
    <rPh sb="7" eb="9">
      <t>セイブン</t>
    </rPh>
    <phoneticPr fontId="5"/>
  </si>
  <si>
    <t>６．ベクトルの成分と演算</t>
    <rPh sb="7" eb="9">
      <t>セイブン</t>
    </rPh>
    <rPh sb="10" eb="12">
      <t>エンザン</t>
    </rPh>
    <phoneticPr fontId="5"/>
  </si>
  <si>
    <t>７．ベクトルの内積</t>
    <rPh sb="7" eb="8">
      <t>ナイ</t>
    </rPh>
    <rPh sb="8" eb="9">
      <t>セキ</t>
    </rPh>
    <phoneticPr fontId="5"/>
  </si>
  <si>
    <t>８．内積の性質</t>
    <rPh sb="2" eb="3">
      <t>ナイ</t>
    </rPh>
    <rPh sb="3" eb="4">
      <t>セキ</t>
    </rPh>
    <rPh sb="5" eb="7">
      <t>セイシツ</t>
    </rPh>
    <phoneticPr fontId="5"/>
  </si>
  <si>
    <t>第２節　ベクトルと平面図形</t>
    <rPh sb="9" eb="11">
      <t>ヘイメン</t>
    </rPh>
    <rPh sb="11" eb="13">
      <t>ズケイ</t>
    </rPh>
    <phoneticPr fontId="5"/>
  </si>
  <si>
    <t>９．位置ベクトル</t>
    <rPh sb="2" eb="4">
      <t>イチ</t>
    </rPh>
    <phoneticPr fontId="5"/>
  </si>
  <si>
    <t>10．ベクトルと図形</t>
    <rPh sb="8" eb="10">
      <t>ズケイ</t>
    </rPh>
    <phoneticPr fontId="5"/>
  </si>
  <si>
    <t>11．ベクトル方程式</t>
    <rPh sb="7" eb="10">
      <t>ホウテイシキ</t>
    </rPh>
    <phoneticPr fontId="5"/>
  </si>
  <si>
    <t>第１章　ベクトル</t>
    <phoneticPr fontId="5"/>
  </si>
  <si>
    <t>第１節　平面上のベクトル</t>
    <rPh sb="4" eb="7">
      <t>ヘイメンジョウ</t>
    </rPh>
    <phoneticPr fontId="5"/>
  </si>
  <si>
    <t>振り返り　ベクトルの演算
節末問題
研究　三角形の面積</t>
    <rPh sb="0" eb="1">
      <t>フ</t>
    </rPh>
    <rPh sb="2" eb="3">
      <t>カエ</t>
    </rPh>
    <rPh sb="10" eb="12">
      <t>エンザン</t>
    </rPh>
    <rPh sb="13" eb="14">
      <t>セツ</t>
    </rPh>
    <rPh sb="14" eb="15">
      <t>マツ</t>
    </rPh>
    <rPh sb="15" eb="17">
      <t>モンダイ</t>
    </rPh>
    <rPh sb="18" eb="20">
      <t>ケンキュウ</t>
    </rPh>
    <rPh sb="21" eb="24">
      <t>サンカクケイ</t>
    </rPh>
    <rPh sb="25" eb="27">
      <t>メンセキ</t>
    </rPh>
    <phoneticPr fontId="5"/>
  </si>
  <si>
    <t>振り返り　位置ベクトル
振り返り　ベクトル方程式
節末問題
研究　円のベクトル方程式</t>
    <rPh sb="0" eb="1">
      <t>フ</t>
    </rPh>
    <rPh sb="2" eb="3">
      <t>カエ</t>
    </rPh>
    <rPh sb="5" eb="7">
      <t>イチ</t>
    </rPh>
    <rPh sb="12" eb="13">
      <t>フ</t>
    </rPh>
    <rPh sb="14" eb="15">
      <t>カエ</t>
    </rPh>
    <rPh sb="21" eb="24">
      <t>ホウテイシキ</t>
    </rPh>
    <rPh sb="25" eb="26">
      <t>セツ</t>
    </rPh>
    <rPh sb="26" eb="27">
      <t>マツ</t>
    </rPh>
    <rPh sb="27" eb="29">
      <t>モンダイ</t>
    </rPh>
    <rPh sb="30" eb="32">
      <t>ケンキュウ</t>
    </rPh>
    <rPh sb="33" eb="34">
      <t>エン</t>
    </rPh>
    <rPh sb="39" eb="42">
      <t>ホウテイシキ</t>
    </rPh>
    <phoneticPr fontId="5"/>
  </si>
  <si>
    <t>第３節　空間のベクトル</t>
    <rPh sb="4" eb="6">
      <t>クウカン</t>
    </rPh>
    <phoneticPr fontId="5"/>
  </si>
  <si>
    <t>12．空間の座標</t>
    <rPh sb="3" eb="5">
      <t>クウカン</t>
    </rPh>
    <rPh sb="6" eb="8">
      <t>ザヒョウ</t>
    </rPh>
    <phoneticPr fontId="5"/>
  </si>
  <si>
    <t>13．空間のベクトル</t>
    <rPh sb="3" eb="5">
      <t>クウカン</t>
    </rPh>
    <phoneticPr fontId="5"/>
  </si>
  <si>
    <t>14．ベクトルの成分と演算</t>
    <rPh sb="8" eb="10">
      <t>セイブン</t>
    </rPh>
    <rPh sb="11" eb="13">
      <t>エンザン</t>
    </rPh>
    <phoneticPr fontId="5"/>
  </si>
  <si>
    <t>15．ベクトルの内積</t>
    <rPh sb="8" eb="9">
      <t>ナイ</t>
    </rPh>
    <rPh sb="9" eb="10">
      <t>セキ</t>
    </rPh>
    <phoneticPr fontId="5"/>
  </si>
  <si>
    <t>16．位置ベクトル</t>
    <rPh sb="3" eb="5">
      <t>イチ</t>
    </rPh>
    <phoneticPr fontId="5"/>
  </si>
  <si>
    <t>17．空間図形への応用</t>
    <rPh sb="3" eb="5">
      <t>クウカン</t>
    </rPh>
    <rPh sb="5" eb="7">
      <t>ズケイ</t>
    </rPh>
    <rPh sb="9" eb="11">
      <t>オウヨウ</t>
    </rPh>
    <phoneticPr fontId="5"/>
  </si>
  <si>
    <t>節末問題
研究　球面のベクトル方程式</t>
    <rPh sb="0" eb="1">
      <t>セツ</t>
    </rPh>
    <rPh sb="1" eb="2">
      <t>マツ</t>
    </rPh>
    <rPh sb="2" eb="4">
      <t>モンダイ</t>
    </rPh>
    <rPh sb="5" eb="7">
      <t>ケンキュウ</t>
    </rPh>
    <rPh sb="8" eb="10">
      <t>キュウメン</t>
    </rPh>
    <rPh sb="15" eb="18">
      <t>ホウテイシキ</t>
    </rPh>
    <phoneticPr fontId="5"/>
  </si>
  <si>
    <t>第２章　複素数平面</t>
    <rPh sb="4" eb="7">
      <t>フクソスウ</t>
    </rPh>
    <rPh sb="7" eb="9">
      <t>ヘイメン</t>
    </rPh>
    <phoneticPr fontId="5"/>
  </si>
  <si>
    <t>振り返り　複素数の和，差，積
問題
研究　複素数平面上の点の軌跡</t>
    <rPh sb="0" eb="1">
      <t>フ</t>
    </rPh>
    <rPh sb="2" eb="3">
      <t>カエ</t>
    </rPh>
    <rPh sb="5" eb="8">
      <t>フクソスウ</t>
    </rPh>
    <rPh sb="9" eb="10">
      <t>ワ</t>
    </rPh>
    <rPh sb="11" eb="12">
      <t>サ</t>
    </rPh>
    <rPh sb="13" eb="14">
      <t>セキ</t>
    </rPh>
    <rPh sb="15" eb="17">
      <t>モンダイ</t>
    </rPh>
    <rPh sb="21" eb="24">
      <t>フクソスウ</t>
    </rPh>
    <rPh sb="24" eb="26">
      <t>ヘイメン</t>
    </rPh>
    <rPh sb="26" eb="27">
      <t>ジョウ</t>
    </rPh>
    <rPh sb="28" eb="29">
      <t>テン</t>
    </rPh>
    <rPh sb="30" eb="32">
      <t>キセキ</t>
    </rPh>
    <phoneticPr fontId="5"/>
  </si>
  <si>
    <t>第３章　式と曲線</t>
    <rPh sb="4" eb="5">
      <t>シキ</t>
    </rPh>
    <rPh sb="6" eb="8">
      <t>キョクセン</t>
    </rPh>
    <phoneticPr fontId="5"/>
  </si>
  <si>
    <t>第４章　数学的な表現の工夫</t>
    <rPh sb="4" eb="6">
      <t>スウガク</t>
    </rPh>
    <rPh sb="6" eb="7">
      <t>テキ</t>
    </rPh>
    <rPh sb="8" eb="10">
      <t>ヒョウゲン</t>
    </rPh>
    <rPh sb="11" eb="13">
      <t>クフウ</t>
    </rPh>
    <phoneticPr fontId="5"/>
  </si>
  <si>
    <t>１　データの表現方法の工夫</t>
    <rPh sb="6" eb="8">
      <t>ヒョウゲン</t>
    </rPh>
    <rPh sb="8" eb="10">
      <t>ホウホウ</t>
    </rPh>
    <rPh sb="11" eb="13">
      <t>クフウ</t>
    </rPh>
    <phoneticPr fontId="5"/>
  </si>
  <si>
    <t>２．バブルチャート</t>
    <phoneticPr fontId="5"/>
  </si>
  <si>
    <t>２　行列による表現</t>
    <rPh sb="2" eb="4">
      <t>ギョウレツ</t>
    </rPh>
    <rPh sb="7" eb="9">
      <t>ヒョウゲン</t>
    </rPh>
    <phoneticPr fontId="5"/>
  </si>
  <si>
    <t>１．行列</t>
    <rPh sb="2" eb="4">
      <t>ギョウレツ</t>
    </rPh>
    <phoneticPr fontId="5"/>
  </si>
  <si>
    <t>２．行列の和と差</t>
    <rPh sb="2" eb="4">
      <t>ギョウレツ</t>
    </rPh>
    <rPh sb="5" eb="6">
      <t>ワ</t>
    </rPh>
    <rPh sb="7" eb="8">
      <t>サ</t>
    </rPh>
    <phoneticPr fontId="5"/>
  </si>
  <si>
    <t>３．行列の実数倍</t>
    <rPh sb="2" eb="4">
      <t>ギョウレツ</t>
    </rPh>
    <rPh sb="5" eb="7">
      <t>ジッスウ</t>
    </rPh>
    <rPh sb="7" eb="8">
      <t>バイ</t>
    </rPh>
    <phoneticPr fontId="5"/>
  </si>
  <si>
    <t>４．行列の積</t>
    <rPh sb="2" eb="4">
      <t>ギョウレツ</t>
    </rPh>
    <rPh sb="5" eb="6">
      <t>セキ</t>
    </rPh>
    <phoneticPr fontId="5"/>
  </si>
  <si>
    <t>３　離散グラフによる表現</t>
    <rPh sb="2" eb="4">
      <t>リサン</t>
    </rPh>
    <rPh sb="10" eb="12">
      <t>ヒョウゲン</t>
    </rPh>
    <phoneticPr fontId="5"/>
  </si>
  <si>
    <t>１．一筆書き</t>
    <rPh sb="2" eb="5">
      <t>ヒトフデガ</t>
    </rPh>
    <phoneticPr fontId="5"/>
  </si>
  <si>
    <t>２．最短経路の問題</t>
    <rPh sb="2" eb="4">
      <t>サイタン</t>
    </rPh>
    <rPh sb="4" eb="6">
      <t>ケイロ</t>
    </rPh>
    <rPh sb="7" eb="9">
      <t>モンダイ</t>
    </rPh>
    <phoneticPr fontId="5"/>
  </si>
  <si>
    <t>４　離散グラフと行列の関連</t>
    <rPh sb="2" eb="4">
      <t>リサン</t>
    </rPh>
    <rPh sb="8" eb="10">
      <t>ギョウレツ</t>
    </rPh>
    <rPh sb="11" eb="13">
      <t>カンレン</t>
    </rPh>
    <phoneticPr fontId="5"/>
  </si>
  <si>
    <t>１．離散グラフの隣接行列</t>
    <rPh sb="2" eb="4">
      <t>リサン</t>
    </rPh>
    <rPh sb="8" eb="10">
      <t>リンセツ</t>
    </rPh>
    <rPh sb="10" eb="12">
      <t>ギョウレツ</t>
    </rPh>
    <phoneticPr fontId="5"/>
  </si>
  <si>
    <t>２．経路の数え上げ</t>
    <rPh sb="2" eb="4">
      <t>ケイロ</t>
    </rPh>
    <rPh sb="5" eb="6">
      <t>カゾ</t>
    </rPh>
    <rPh sb="7" eb="8">
      <t>ア</t>
    </rPh>
    <phoneticPr fontId="5"/>
  </si>
  <si>
    <t>振り返り　２次曲線
節末問題
コラム　円錐曲線</t>
    <rPh sb="0" eb="1">
      <t>フ</t>
    </rPh>
    <rPh sb="2" eb="3">
      <t>カエ</t>
    </rPh>
    <rPh sb="6" eb="7">
      <t>ジ</t>
    </rPh>
    <rPh sb="7" eb="9">
      <t>キョクセン</t>
    </rPh>
    <rPh sb="10" eb="11">
      <t>セツ</t>
    </rPh>
    <rPh sb="11" eb="12">
      <t>マツ</t>
    </rPh>
    <rPh sb="12" eb="14">
      <t>モンダイ</t>
    </rPh>
    <rPh sb="19" eb="21">
      <t>エンスイ</t>
    </rPh>
    <rPh sb="21" eb="23">
      <t>キョクセン</t>
    </rPh>
    <phoneticPr fontId="5"/>
  </si>
  <si>
    <t>振り返り　極座標と極方程式
節末問題
コラム　アステロイド</t>
    <rPh sb="0" eb="1">
      <t>フ</t>
    </rPh>
    <rPh sb="2" eb="3">
      <t>カエ</t>
    </rPh>
    <rPh sb="5" eb="8">
      <t>キョクザヒョウ</t>
    </rPh>
    <rPh sb="9" eb="10">
      <t>キョク</t>
    </rPh>
    <rPh sb="10" eb="13">
      <t>ホウテイシキ</t>
    </rPh>
    <rPh sb="14" eb="15">
      <t>セツ</t>
    </rPh>
    <rPh sb="15" eb="16">
      <t>マツ</t>
    </rPh>
    <rPh sb="16" eb="18">
      <t>モンダイ</t>
    </rPh>
    <phoneticPr fontId="5"/>
  </si>
  <si>
    <t>１．パレート図
コラム　ＡＢＣ分析</t>
    <rPh sb="6" eb="7">
      <t>ズ</t>
    </rPh>
    <rPh sb="15" eb="17">
      <t>ブンセキ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</si>
</sst>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vertAlign val="superscript"/>
      <sz val="10.5"/>
      <name val="ＭＳ 明朝"/>
      <family val="1"/>
      <charset val="128"/>
    </font>
    <font>
      <sz val="10.5"/>
      <name val="Century"/>
      <family val="1"/>
    </font>
    <font>
      <sz val="12"/>
      <name val="Century"/>
      <family val="1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6" fillId="3" borderId="1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6" fillId="4" borderId="1" xfId="0" applyFont="1" applyFill="1" applyBorder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8"/>
  <sheetViews>
    <sheetView showGridLines="0" tabSelected="1" workbookViewId="0">
      <selection activeCell="F20" sqref="F20"/>
    </sheetView>
  </sheetViews>
  <sheetFormatPr defaultRowHeight="13.5" x14ac:dyDescent="0.15"/>
  <cols>
    <col min="1" max="1" width="34.75" style="2" customWidth="1"/>
    <col min="2" max="3" width="6.75" style="15" customWidth="1"/>
  </cols>
  <sheetData>
    <row r="1" spans="1:3" x14ac:dyDescent="0.15">
      <c r="A1" s="19" t="s">
        <v>57</v>
      </c>
      <c r="B1"/>
      <c r="C1"/>
    </row>
    <row r="2" spans="1:3" ht="18.75" x14ac:dyDescent="0.15">
      <c r="A2" s="23" t="s">
        <v>61</v>
      </c>
      <c r="B2" s="23"/>
      <c r="C2" s="23"/>
    </row>
    <row r="3" spans="1:3" ht="18.75" x14ac:dyDescent="0.15">
      <c r="A3" s="1"/>
    </row>
    <row r="4" spans="1:3" ht="14.25" x14ac:dyDescent="0.15">
      <c r="A4" s="3"/>
      <c r="B4" s="4" t="s">
        <v>2</v>
      </c>
      <c r="C4" s="4" t="s">
        <v>0</v>
      </c>
    </row>
    <row r="5" spans="1:3" ht="14.25" x14ac:dyDescent="0.15">
      <c r="A5" s="4" t="s">
        <v>3</v>
      </c>
      <c r="B5" s="5">
        <f>B7+B23+B35+B53+B68+B78+B98</f>
        <v>222</v>
      </c>
      <c r="C5" s="5">
        <f>C7+C23+C35+C53+C68+C78+C98</f>
        <v>120</v>
      </c>
    </row>
    <row r="6" spans="1:3" ht="14.25" x14ac:dyDescent="0.15">
      <c r="A6" s="3"/>
      <c r="B6" s="3"/>
      <c r="C6" s="3"/>
    </row>
    <row r="7" spans="1:3" ht="14.25" x14ac:dyDescent="0.15">
      <c r="A7" s="6" t="s">
        <v>4</v>
      </c>
      <c r="B7" s="10">
        <f>B8+B16+B21+2</f>
        <v>30</v>
      </c>
      <c r="C7" s="10">
        <f>C8+C16+C21</f>
        <v>16</v>
      </c>
    </row>
    <row r="8" spans="1:3" x14ac:dyDescent="0.15">
      <c r="A8" s="8" t="s">
        <v>62</v>
      </c>
      <c r="B8" s="9">
        <f>SUM(B9:B15)</f>
        <v>18</v>
      </c>
      <c r="C8" s="9">
        <f>SUM(C9:C15)</f>
        <v>9</v>
      </c>
    </row>
    <row r="9" spans="1:3" x14ac:dyDescent="0.15">
      <c r="A9" s="7" t="s">
        <v>63</v>
      </c>
      <c r="B9" s="16">
        <v>4</v>
      </c>
      <c r="C9" s="16">
        <v>2</v>
      </c>
    </row>
    <row r="10" spans="1:3" ht="27.75" x14ac:dyDescent="0.15">
      <c r="A10" s="12" t="s">
        <v>5</v>
      </c>
      <c r="B10" s="16">
        <v>4</v>
      </c>
      <c r="C10" s="16">
        <v>2</v>
      </c>
    </row>
    <row r="11" spans="1:3" x14ac:dyDescent="0.15">
      <c r="A11" s="7" t="s">
        <v>64</v>
      </c>
      <c r="B11" s="16">
        <v>2</v>
      </c>
      <c r="C11" s="16">
        <v>1</v>
      </c>
    </row>
    <row r="12" spans="1:3" x14ac:dyDescent="0.15">
      <c r="A12" s="7" t="s">
        <v>6</v>
      </c>
      <c r="B12" s="16">
        <v>2</v>
      </c>
      <c r="C12" s="16">
        <v>1</v>
      </c>
    </row>
    <row r="13" spans="1:3" x14ac:dyDescent="0.15">
      <c r="A13" s="12" t="s">
        <v>7</v>
      </c>
      <c r="B13" s="16">
        <v>2</v>
      </c>
      <c r="C13" s="16">
        <v>1</v>
      </c>
    </row>
    <row r="14" spans="1:3" x14ac:dyDescent="0.15">
      <c r="A14" s="12" t="s">
        <v>8</v>
      </c>
      <c r="B14" s="16">
        <v>2</v>
      </c>
      <c r="C14" s="16">
        <v>1</v>
      </c>
    </row>
    <row r="15" spans="1:3" ht="25.5" x14ac:dyDescent="0.15">
      <c r="A15" s="12" t="s">
        <v>65</v>
      </c>
      <c r="B15" s="16">
        <v>2</v>
      </c>
      <c r="C15" s="16">
        <v>1</v>
      </c>
    </row>
    <row r="16" spans="1:3" x14ac:dyDescent="0.15">
      <c r="A16" s="8" t="s">
        <v>66</v>
      </c>
      <c r="B16" s="9">
        <f>SUM(B17:B20)</f>
        <v>9</v>
      </c>
      <c r="C16" s="9">
        <f>SUM(C17:C20)</f>
        <v>6</v>
      </c>
    </row>
    <row r="17" spans="1:3" x14ac:dyDescent="0.15">
      <c r="A17" s="7" t="s">
        <v>9</v>
      </c>
      <c r="B17" s="16">
        <v>2</v>
      </c>
      <c r="C17" s="16">
        <v>1.5</v>
      </c>
    </row>
    <row r="18" spans="1:3" x14ac:dyDescent="0.15">
      <c r="A18" s="7" t="s">
        <v>10</v>
      </c>
      <c r="B18" s="16">
        <v>4</v>
      </c>
      <c r="C18" s="16">
        <v>2.5</v>
      </c>
    </row>
    <row r="19" spans="1:3" x14ac:dyDescent="0.15">
      <c r="A19" s="7" t="s">
        <v>11</v>
      </c>
      <c r="B19" s="16">
        <v>2</v>
      </c>
      <c r="C19" s="16">
        <v>1</v>
      </c>
    </row>
    <row r="20" spans="1:3" ht="25.5" x14ac:dyDescent="0.15">
      <c r="A20" s="12" t="s">
        <v>67</v>
      </c>
      <c r="B20" s="16">
        <v>1</v>
      </c>
      <c r="C20" s="16">
        <v>1</v>
      </c>
    </row>
    <row r="21" spans="1:3" x14ac:dyDescent="0.15">
      <c r="A21" s="8" t="s">
        <v>59</v>
      </c>
      <c r="B21" s="9">
        <v>1</v>
      </c>
      <c r="C21" s="9">
        <v>1</v>
      </c>
    </row>
    <row r="22" spans="1:3" x14ac:dyDescent="0.15">
      <c r="A22" s="17"/>
    </row>
    <row r="23" spans="1:3" ht="14.25" x14ac:dyDescent="0.15">
      <c r="A23" s="6" t="s">
        <v>12</v>
      </c>
      <c r="B23" s="10">
        <f>B24+B29+B33+2</f>
        <v>22</v>
      </c>
      <c r="C23" s="10">
        <f>C24+C29+C33</f>
        <v>11</v>
      </c>
    </row>
    <row r="24" spans="1:3" x14ac:dyDescent="0.15">
      <c r="A24" s="8" t="s">
        <v>68</v>
      </c>
      <c r="B24" s="9">
        <f>SUM(B25:B28)</f>
        <v>14</v>
      </c>
      <c r="C24" s="9">
        <f>SUM(C25:C28)</f>
        <v>7</v>
      </c>
    </row>
    <row r="25" spans="1:3" x14ac:dyDescent="0.15">
      <c r="A25" s="7" t="s">
        <v>13</v>
      </c>
      <c r="B25" s="16">
        <v>4</v>
      </c>
      <c r="C25" s="16">
        <v>2</v>
      </c>
    </row>
    <row r="26" spans="1:3" x14ac:dyDescent="0.15">
      <c r="A26" s="7" t="s">
        <v>14</v>
      </c>
      <c r="B26" s="16">
        <v>4</v>
      </c>
      <c r="C26" s="16">
        <v>2</v>
      </c>
    </row>
    <row r="27" spans="1:3" x14ac:dyDescent="0.15">
      <c r="A27" s="7" t="s">
        <v>15</v>
      </c>
      <c r="B27" s="16">
        <v>4</v>
      </c>
      <c r="C27" s="16">
        <v>2</v>
      </c>
    </row>
    <row r="28" spans="1:3" ht="25.5" x14ac:dyDescent="0.15">
      <c r="A28" s="12" t="s">
        <v>69</v>
      </c>
      <c r="B28" s="16">
        <v>2</v>
      </c>
      <c r="C28" s="16">
        <v>1</v>
      </c>
    </row>
    <row r="29" spans="1:3" x14ac:dyDescent="0.15">
      <c r="A29" s="8" t="s">
        <v>70</v>
      </c>
      <c r="B29" s="9">
        <f>SUM(B30:B32)</f>
        <v>5</v>
      </c>
      <c r="C29" s="9">
        <f>SUM(C30:C32)</f>
        <v>3</v>
      </c>
    </row>
    <row r="30" spans="1:3" x14ac:dyDescent="0.15">
      <c r="A30" s="12" t="s">
        <v>16</v>
      </c>
      <c r="B30" s="16">
        <v>2</v>
      </c>
      <c r="C30" s="16">
        <v>1</v>
      </c>
    </row>
    <row r="31" spans="1:3" x14ac:dyDescent="0.15">
      <c r="A31" s="12" t="s">
        <v>17</v>
      </c>
      <c r="B31" s="16">
        <v>2</v>
      </c>
      <c r="C31" s="16">
        <v>1</v>
      </c>
    </row>
    <row r="32" spans="1:3" ht="27.75" x14ac:dyDescent="0.15">
      <c r="A32" s="12" t="s">
        <v>71</v>
      </c>
      <c r="B32" s="16">
        <v>1</v>
      </c>
      <c r="C32" s="16">
        <v>1</v>
      </c>
    </row>
    <row r="33" spans="1:3" x14ac:dyDescent="0.15">
      <c r="A33" s="8" t="s">
        <v>59</v>
      </c>
      <c r="B33" s="9">
        <v>1</v>
      </c>
      <c r="C33" s="9">
        <v>1</v>
      </c>
    </row>
    <row r="35" spans="1:3" ht="14.25" x14ac:dyDescent="0.15">
      <c r="A35" s="6" t="s">
        <v>18</v>
      </c>
      <c r="B35" s="10">
        <f>B36+B42+B46+B51+2</f>
        <v>48</v>
      </c>
      <c r="C35" s="10">
        <f>C36+C42+C46+C51</f>
        <v>28</v>
      </c>
    </row>
    <row r="36" spans="1:3" x14ac:dyDescent="0.15">
      <c r="A36" s="8" t="s">
        <v>19</v>
      </c>
      <c r="B36" s="9">
        <f>SUM(B37:B41)</f>
        <v>20</v>
      </c>
      <c r="C36" s="9">
        <f>SUM(C37:C41)</f>
        <v>11</v>
      </c>
    </row>
    <row r="37" spans="1:3" x14ac:dyDescent="0.15">
      <c r="A37" s="7" t="s">
        <v>20</v>
      </c>
      <c r="B37" s="16">
        <v>4</v>
      </c>
      <c r="C37" s="16">
        <v>2</v>
      </c>
    </row>
    <row r="38" spans="1:3" x14ac:dyDescent="0.15">
      <c r="A38" s="7" t="s">
        <v>21</v>
      </c>
      <c r="B38" s="16">
        <v>6</v>
      </c>
      <c r="C38" s="16">
        <v>3</v>
      </c>
    </row>
    <row r="39" spans="1:3" x14ac:dyDescent="0.15">
      <c r="A39" s="7" t="s">
        <v>22</v>
      </c>
      <c r="B39" s="16">
        <v>4</v>
      </c>
      <c r="C39" s="16">
        <v>2</v>
      </c>
    </row>
    <row r="40" spans="1:3" x14ac:dyDescent="0.15">
      <c r="A40" s="7" t="s">
        <v>23</v>
      </c>
      <c r="B40" s="16">
        <v>5</v>
      </c>
      <c r="C40" s="16">
        <v>3</v>
      </c>
    </row>
    <row r="41" spans="1:3" x14ac:dyDescent="0.15">
      <c r="A41" s="7" t="s">
        <v>60</v>
      </c>
      <c r="B41" s="16">
        <v>1</v>
      </c>
      <c r="C41" s="16">
        <v>1</v>
      </c>
    </row>
    <row r="42" spans="1:3" x14ac:dyDescent="0.15">
      <c r="A42" s="8" t="s">
        <v>72</v>
      </c>
      <c r="B42" s="9">
        <f>SUM(B43:B45)</f>
        <v>12</v>
      </c>
      <c r="C42" s="9">
        <f>SUM(C43:C45)</f>
        <v>6</v>
      </c>
    </row>
    <row r="43" spans="1:3" x14ac:dyDescent="0.15">
      <c r="A43" s="7" t="s">
        <v>24</v>
      </c>
      <c r="B43" s="16">
        <v>4</v>
      </c>
      <c r="C43" s="16">
        <v>2</v>
      </c>
    </row>
    <row r="44" spans="1:3" x14ac:dyDescent="0.15">
      <c r="A44" s="7" t="s">
        <v>25</v>
      </c>
      <c r="B44" s="16">
        <v>6</v>
      </c>
      <c r="C44" s="16">
        <v>3</v>
      </c>
    </row>
    <row r="45" spans="1:3" ht="25.5" x14ac:dyDescent="0.15">
      <c r="A45" s="12" t="s">
        <v>73</v>
      </c>
      <c r="B45" s="16">
        <v>2</v>
      </c>
      <c r="C45" s="16">
        <v>1</v>
      </c>
    </row>
    <row r="46" spans="1:3" x14ac:dyDescent="0.15">
      <c r="A46" s="8" t="s">
        <v>74</v>
      </c>
      <c r="B46" s="9">
        <f>SUM(B47:B50)</f>
        <v>13</v>
      </c>
      <c r="C46" s="9">
        <f>SUM(C47:C50)</f>
        <v>10</v>
      </c>
    </row>
    <row r="47" spans="1:3" ht="25.5" x14ac:dyDescent="0.15">
      <c r="A47" s="12" t="s">
        <v>26</v>
      </c>
      <c r="B47" s="16">
        <v>4</v>
      </c>
      <c r="C47" s="16">
        <v>3</v>
      </c>
    </row>
    <row r="48" spans="1:3" x14ac:dyDescent="0.15">
      <c r="A48" s="7" t="s">
        <v>27</v>
      </c>
      <c r="B48" s="16">
        <v>4</v>
      </c>
      <c r="C48" s="16">
        <v>3</v>
      </c>
    </row>
    <row r="49" spans="1:3" x14ac:dyDescent="0.15">
      <c r="A49" s="12" t="s">
        <v>28</v>
      </c>
      <c r="B49" s="16">
        <v>4</v>
      </c>
      <c r="C49" s="16">
        <v>3</v>
      </c>
    </row>
    <row r="50" spans="1:3" x14ac:dyDescent="0.15">
      <c r="A50" s="12" t="s">
        <v>60</v>
      </c>
      <c r="B50" s="16">
        <v>1</v>
      </c>
      <c r="C50" s="16">
        <v>1</v>
      </c>
    </row>
    <row r="51" spans="1:3" x14ac:dyDescent="0.15">
      <c r="A51" s="8" t="s">
        <v>59</v>
      </c>
      <c r="B51" s="9">
        <v>1</v>
      </c>
      <c r="C51" s="9">
        <v>1</v>
      </c>
    </row>
    <row r="52" spans="1:3" x14ac:dyDescent="0.15">
      <c r="A52" s="17"/>
    </row>
    <row r="53" spans="1:3" ht="14.25" x14ac:dyDescent="0.15">
      <c r="A53" s="6" t="s">
        <v>29</v>
      </c>
      <c r="B53" s="10">
        <f>B54+B61+B66+2</f>
        <v>36</v>
      </c>
      <c r="C53" s="10">
        <f>C54+C61+C66</f>
        <v>19</v>
      </c>
    </row>
    <row r="54" spans="1:3" x14ac:dyDescent="0.15">
      <c r="A54" s="8" t="s">
        <v>30</v>
      </c>
      <c r="B54" s="9">
        <f>SUM(B55:B60)</f>
        <v>22</v>
      </c>
      <c r="C54" s="9">
        <f>SUM(C55:C60)</f>
        <v>12</v>
      </c>
    </row>
    <row r="55" spans="1:3" x14ac:dyDescent="0.15">
      <c r="A55" s="7" t="s">
        <v>31</v>
      </c>
      <c r="B55" s="16">
        <v>2</v>
      </c>
      <c r="C55" s="16">
        <v>1</v>
      </c>
    </row>
    <row r="56" spans="1:3" x14ac:dyDescent="0.15">
      <c r="A56" s="7" t="s">
        <v>32</v>
      </c>
      <c r="B56" s="16">
        <v>2</v>
      </c>
      <c r="C56" s="16">
        <v>1</v>
      </c>
    </row>
    <row r="57" spans="1:3" x14ac:dyDescent="0.15">
      <c r="A57" s="7" t="s">
        <v>33</v>
      </c>
      <c r="B57" s="16">
        <v>8</v>
      </c>
      <c r="C57" s="16">
        <v>4</v>
      </c>
    </row>
    <row r="58" spans="1:3" x14ac:dyDescent="0.15">
      <c r="A58" s="7" t="s">
        <v>75</v>
      </c>
      <c r="B58" s="16">
        <v>6</v>
      </c>
      <c r="C58" s="16">
        <v>3</v>
      </c>
    </row>
    <row r="59" spans="1:3" x14ac:dyDescent="0.15">
      <c r="A59" s="7" t="s">
        <v>76</v>
      </c>
      <c r="B59" s="16">
        <v>2.5</v>
      </c>
      <c r="C59" s="16">
        <v>1.5</v>
      </c>
    </row>
    <row r="60" spans="1:3" x14ac:dyDescent="0.15">
      <c r="A60" s="7" t="s">
        <v>60</v>
      </c>
      <c r="B60" s="16">
        <v>1.5</v>
      </c>
      <c r="C60" s="16">
        <v>1.5</v>
      </c>
    </row>
    <row r="61" spans="1:3" x14ac:dyDescent="0.15">
      <c r="A61" s="8" t="s">
        <v>34</v>
      </c>
      <c r="B61" s="9">
        <f>SUM(B62:B65)</f>
        <v>11</v>
      </c>
      <c r="C61" s="9">
        <f>SUM(C62:C65)</f>
        <v>6</v>
      </c>
    </row>
    <row r="62" spans="1:3" x14ac:dyDescent="0.15">
      <c r="A62" s="12" t="s">
        <v>77</v>
      </c>
      <c r="B62" s="16">
        <v>4</v>
      </c>
      <c r="C62" s="16">
        <v>2</v>
      </c>
    </row>
    <row r="63" spans="1:3" x14ac:dyDescent="0.15">
      <c r="A63" s="12" t="s">
        <v>78</v>
      </c>
      <c r="B63" s="16">
        <v>2</v>
      </c>
      <c r="C63" s="16">
        <v>1</v>
      </c>
    </row>
    <row r="64" spans="1:3" ht="25.5" x14ac:dyDescent="0.15">
      <c r="A64" s="12" t="s">
        <v>79</v>
      </c>
      <c r="B64" s="16">
        <v>3</v>
      </c>
      <c r="C64" s="16">
        <v>2</v>
      </c>
    </row>
    <row r="65" spans="1:3" ht="25.5" x14ac:dyDescent="0.15">
      <c r="A65" s="12" t="s">
        <v>80</v>
      </c>
      <c r="B65" s="16">
        <v>2</v>
      </c>
      <c r="C65" s="16">
        <v>1</v>
      </c>
    </row>
    <row r="66" spans="1:3" x14ac:dyDescent="0.15">
      <c r="A66" s="8" t="s">
        <v>59</v>
      </c>
      <c r="B66" s="9">
        <v>1</v>
      </c>
      <c r="C66" s="9">
        <v>1</v>
      </c>
    </row>
    <row r="67" spans="1:3" x14ac:dyDescent="0.15">
      <c r="A67" s="17"/>
    </row>
    <row r="68" spans="1:3" ht="14.25" x14ac:dyDescent="0.15">
      <c r="A68" s="6" t="s">
        <v>35</v>
      </c>
      <c r="B68" s="10">
        <f>SUM(B69:B75)+B76+2</f>
        <v>32</v>
      </c>
      <c r="C68" s="10">
        <f>SUM(C69:C75)+C76</f>
        <v>17</v>
      </c>
    </row>
    <row r="69" spans="1:3" x14ac:dyDescent="0.15">
      <c r="A69" s="12" t="s">
        <v>36</v>
      </c>
      <c r="B69" s="16">
        <v>8</v>
      </c>
      <c r="C69" s="16">
        <v>4</v>
      </c>
    </row>
    <row r="70" spans="1:3" x14ac:dyDescent="0.15">
      <c r="A70" s="7" t="s">
        <v>37</v>
      </c>
      <c r="B70" s="16">
        <v>4</v>
      </c>
      <c r="C70" s="16">
        <v>2</v>
      </c>
    </row>
    <row r="71" spans="1:3" x14ac:dyDescent="0.15">
      <c r="A71" s="7" t="s">
        <v>38</v>
      </c>
      <c r="B71" s="16">
        <v>2</v>
      </c>
      <c r="C71" s="16">
        <v>1</v>
      </c>
    </row>
    <row r="72" spans="1:3" ht="25.5" x14ac:dyDescent="0.15">
      <c r="A72" s="12" t="s">
        <v>39</v>
      </c>
      <c r="B72" s="16">
        <v>4</v>
      </c>
      <c r="C72" s="16">
        <v>2</v>
      </c>
    </row>
    <row r="73" spans="1:3" x14ac:dyDescent="0.15">
      <c r="A73" s="12" t="s">
        <v>40</v>
      </c>
      <c r="B73" s="16">
        <v>5</v>
      </c>
      <c r="C73" s="16">
        <v>3</v>
      </c>
    </row>
    <row r="74" spans="1:3" x14ac:dyDescent="0.15">
      <c r="A74" s="12" t="s">
        <v>41</v>
      </c>
      <c r="B74" s="16">
        <v>3</v>
      </c>
      <c r="C74" s="16">
        <v>2</v>
      </c>
    </row>
    <row r="75" spans="1:3" ht="38.25" x14ac:dyDescent="0.15">
      <c r="A75" s="12" t="s">
        <v>81</v>
      </c>
      <c r="B75" s="16">
        <v>3</v>
      </c>
      <c r="C75" s="16">
        <v>2</v>
      </c>
    </row>
    <row r="76" spans="1:3" x14ac:dyDescent="0.15">
      <c r="A76" s="8" t="s">
        <v>58</v>
      </c>
      <c r="B76" s="9">
        <v>1</v>
      </c>
      <c r="C76" s="9">
        <v>1</v>
      </c>
    </row>
    <row r="77" spans="1:3" ht="15.75" x14ac:dyDescent="0.15">
      <c r="A77" s="18"/>
    </row>
    <row r="78" spans="1:3" ht="14.25" x14ac:dyDescent="0.15">
      <c r="A78" s="6" t="s">
        <v>42</v>
      </c>
      <c r="B78" s="10">
        <f>B79+B89+B96+2</f>
        <v>44</v>
      </c>
      <c r="C78" s="10">
        <f>C79+C89+C96</f>
        <v>24</v>
      </c>
    </row>
    <row r="79" spans="1:3" x14ac:dyDescent="0.15">
      <c r="A79" s="8" t="s">
        <v>43</v>
      </c>
      <c r="B79" s="9">
        <f>SUM(B80:B88)</f>
        <v>22</v>
      </c>
      <c r="C79" s="9">
        <f>SUM(C80:C88)</f>
        <v>12</v>
      </c>
    </row>
    <row r="80" spans="1:3" x14ac:dyDescent="0.15">
      <c r="A80" s="12" t="s">
        <v>44</v>
      </c>
      <c r="B80" s="16">
        <v>4</v>
      </c>
      <c r="C80" s="16">
        <v>2</v>
      </c>
    </row>
    <row r="81" spans="1:3" x14ac:dyDescent="0.15">
      <c r="A81" s="12" t="s">
        <v>45</v>
      </c>
      <c r="B81" s="16">
        <v>2</v>
      </c>
      <c r="C81" s="16">
        <v>1</v>
      </c>
    </row>
    <row r="82" spans="1:3" x14ac:dyDescent="0.15">
      <c r="A82" s="12" t="s">
        <v>82</v>
      </c>
      <c r="B82" s="16">
        <v>2</v>
      </c>
      <c r="C82" s="16">
        <v>1</v>
      </c>
    </row>
    <row r="83" spans="1:3" x14ac:dyDescent="0.15">
      <c r="A83" s="7" t="s">
        <v>46</v>
      </c>
      <c r="B83" s="16">
        <v>2</v>
      </c>
      <c r="C83" s="16">
        <v>1</v>
      </c>
    </row>
    <row r="84" spans="1:3" x14ac:dyDescent="0.15">
      <c r="A84" s="7" t="s">
        <v>47</v>
      </c>
      <c r="B84" s="16">
        <v>2</v>
      </c>
      <c r="C84" s="16">
        <v>1</v>
      </c>
    </row>
    <row r="85" spans="1:3" x14ac:dyDescent="0.15">
      <c r="A85" s="7" t="s">
        <v>48</v>
      </c>
      <c r="B85" s="16">
        <v>4</v>
      </c>
      <c r="C85" s="16">
        <v>2</v>
      </c>
    </row>
    <row r="86" spans="1:3" x14ac:dyDescent="0.15">
      <c r="A86" s="7" t="s">
        <v>49</v>
      </c>
      <c r="B86" s="16">
        <v>2</v>
      </c>
      <c r="C86" s="16">
        <v>1</v>
      </c>
    </row>
    <row r="87" spans="1:3" x14ac:dyDescent="0.15">
      <c r="A87" s="7" t="s">
        <v>50</v>
      </c>
      <c r="B87" s="16">
        <v>2</v>
      </c>
      <c r="C87" s="16">
        <v>2</v>
      </c>
    </row>
    <row r="88" spans="1:3" ht="25.5" x14ac:dyDescent="0.15">
      <c r="A88" s="12" t="s">
        <v>83</v>
      </c>
      <c r="B88" s="16">
        <v>2</v>
      </c>
      <c r="C88" s="16">
        <v>1</v>
      </c>
    </row>
    <row r="89" spans="1:3" x14ac:dyDescent="0.15">
      <c r="A89" s="8" t="s">
        <v>51</v>
      </c>
      <c r="B89" s="9">
        <f>SUM(B90:B95)</f>
        <v>19</v>
      </c>
      <c r="C89" s="9">
        <f>SUM(C90:C95)</f>
        <v>11</v>
      </c>
    </row>
    <row r="90" spans="1:3" x14ac:dyDescent="0.15">
      <c r="A90" s="7" t="s">
        <v>52</v>
      </c>
      <c r="B90" s="16">
        <v>2</v>
      </c>
      <c r="C90" s="16">
        <v>1</v>
      </c>
    </row>
    <row r="91" spans="1:3" x14ac:dyDescent="0.15">
      <c r="A91" s="12" t="s">
        <v>53</v>
      </c>
      <c r="B91" s="16">
        <v>2</v>
      </c>
      <c r="C91" s="16">
        <v>2</v>
      </c>
    </row>
    <row r="92" spans="1:3" x14ac:dyDescent="0.15">
      <c r="A92" s="7" t="s">
        <v>54</v>
      </c>
      <c r="B92" s="16">
        <v>2</v>
      </c>
      <c r="C92" s="16">
        <v>1</v>
      </c>
    </row>
    <row r="93" spans="1:3" x14ac:dyDescent="0.15">
      <c r="A93" s="7" t="s">
        <v>55</v>
      </c>
      <c r="B93" s="16">
        <v>4</v>
      </c>
      <c r="C93" s="16">
        <v>2</v>
      </c>
    </row>
    <row r="94" spans="1:3" ht="25.5" x14ac:dyDescent="0.15">
      <c r="A94" s="12" t="s">
        <v>56</v>
      </c>
      <c r="B94" s="16">
        <v>7</v>
      </c>
      <c r="C94" s="16">
        <v>4</v>
      </c>
    </row>
    <row r="95" spans="1:3" ht="25.5" x14ac:dyDescent="0.15">
      <c r="A95" s="12" t="s">
        <v>84</v>
      </c>
      <c r="B95" s="16">
        <v>2</v>
      </c>
      <c r="C95" s="16">
        <v>1</v>
      </c>
    </row>
    <row r="96" spans="1:3" x14ac:dyDescent="0.15">
      <c r="A96" s="8" t="s">
        <v>59</v>
      </c>
      <c r="B96" s="9">
        <v>1</v>
      </c>
      <c r="C96" s="9">
        <v>1</v>
      </c>
    </row>
    <row r="97" spans="1:3" x14ac:dyDescent="0.15">
      <c r="A97" s="17"/>
    </row>
    <row r="98" spans="1:3" x14ac:dyDescent="0.15">
      <c r="A98" s="13" t="s">
        <v>1</v>
      </c>
      <c r="B98" s="14">
        <v>10</v>
      </c>
      <c r="C98" s="14">
        <v>5</v>
      </c>
    </row>
  </sheetData>
  <mergeCells count="1">
    <mergeCell ref="A2:C2"/>
  </mergeCells>
  <phoneticPr fontId="5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31C68-7CCC-43BC-A556-567D1B3FE0C2}">
  <dimension ref="A1:C56"/>
  <sheetViews>
    <sheetView showGridLines="0" zoomScaleNormal="100" workbookViewId="0"/>
  </sheetViews>
  <sheetFormatPr defaultRowHeight="13.5" x14ac:dyDescent="0.15"/>
  <cols>
    <col min="1" max="1" width="34.75" style="2" customWidth="1"/>
    <col min="2" max="3" width="6.75" customWidth="1"/>
  </cols>
  <sheetData>
    <row r="1" spans="1:3" x14ac:dyDescent="0.15">
      <c r="A1" s="19" t="s">
        <v>57</v>
      </c>
      <c r="B1" s="15"/>
      <c r="C1" s="15"/>
    </row>
    <row r="2" spans="1:3" ht="18.75" x14ac:dyDescent="0.15">
      <c r="A2" s="23" t="s">
        <v>85</v>
      </c>
      <c r="B2" s="23"/>
      <c r="C2" s="23"/>
    </row>
    <row r="3" spans="1:3" ht="18.75" x14ac:dyDescent="0.15">
      <c r="A3" s="1"/>
    </row>
    <row r="4" spans="1:3" ht="14.25" x14ac:dyDescent="0.15">
      <c r="A4" s="3"/>
      <c r="B4" s="4" t="s">
        <v>2</v>
      </c>
      <c r="C4" s="4" t="s">
        <v>0</v>
      </c>
    </row>
    <row r="5" spans="1:3" ht="14.25" x14ac:dyDescent="0.15">
      <c r="A5" s="4" t="s">
        <v>3</v>
      </c>
      <c r="B5" s="5">
        <f>B7+B25+B45</f>
        <v>108</v>
      </c>
      <c r="C5" s="5">
        <f>C7+C25+C45</f>
        <v>90</v>
      </c>
    </row>
    <row r="6" spans="1:3" ht="14.25" x14ac:dyDescent="0.15">
      <c r="A6" s="3"/>
      <c r="B6" s="3"/>
      <c r="C6" s="3"/>
    </row>
    <row r="7" spans="1:3" ht="14.25" x14ac:dyDescent="0.15">
      <c r="A7" s="6" t="s">
        <v>108</v>
      </c>
      <c r="B7" s="10">
        <f>B8+B19+B23+2</f>
        <v>38</v>
      </c>
      <c r="C7" s="10">
        <f>C8+C19+C23</f>
        <v>28</v>
      </c>
    </row>
    <row r="8" spans="1:3" x14ac:dyDescent="0.15">
      <c r="A8" s="8" t="s">
        <v>86</v>
      </c>
      <c r="B8" s="9">
        <f>SUM(B9:B18)</f>
        <v>24</v>
      </c>
      <c r="C8" s="9">
        <f>SUM(C9:C18)</f>
        <v>17</v>
      </c>
    </row>
    <row r="9" spans="1:3" x14ac:dyDescent="0.15">
      <c r="A9" s="7" t="s">
        <v>87</v>
      </c>
      <c r="B9" s="16">
        <v>2</v>
      </c>
      <c r="C9" s="16">
        <v>1</v>
      </c>
    </row>
    <row r="10" spans="1:3" x14ac:dyDescent="0.15">
      <c r="A10" s="7" t="s">
        <v>88</v>
      </c>
      <c r="B10" s="16">
        <v>2</v>
      </c>
      <c r="C10" s="16">
        <v>1</v>
      </c>
    </row>
    <row r="11" spans="1:3" x14ac:dyDescent="0.15">
      <c r="A11" s="12" t="s">
        <v>89</v>
      </c>
      <c r="B11" s="16">
        <v>3</v>
      </c>
      <c r="C11" s="16">
        <v>2</v>
      </c>
    </row>
    <row r="12" spans="1:3" x14ac:dyDescent="0.15">
      <c r="A12" s="12" t="s">
        <v>90</v>
      </c>
      <c r="B12" s="16">
        <v>2</v>
      </c>
      <c r="C12" s="16">
        <v>1</v>
      </c>
    </row>
    <row r="13" spans="1:3" ht="25.5" x14ac:dyDescent="0.15">
      <c r="A13" s="12" t="s">
        <v>91</v>
      </c>
      <c r="B13" s="16">
        <v>3</v>
      </c>
      <c r="C13" s="16">
        <v>2</v>
      </c>
    </row>
    <row r="14" spans="1:3" x14ac:dyDescent="0.15">
      <c r="A14" s="12" t="s">
        <v>92</v>
      </c>
      <c r="B14" s="16">
        <v>2</v>
      </c>
      <c r="C14" s="16">
        <v>2</v>
      </c>
    </row>
    <row r="15" spans="1:3" x14ac:dyDescent="0.15">
      <c r="A15" s="12" t="s">
        <v>93</v>
      </c>
      <c r="B15" s="16">
        <v>2</v>
      </c>
      <c r="C15" s="16">
        <v>2</v>
      </c>
    </row>
    <row r="16" spans="1:3" x14ac:dyDescent="0.15">
      <c r="A16" s="12" t="s">
        <v>94</v>
      </c>
      <c r="B16" s="16">
        <v>2</v>
      </c>
      <c r="C16" s="16">
        <v>2</v>
      </c>
    </row>
    <row r="17" spans="1:3" x14ac:dyDescent="0.15">
      <c r="A17" s="12" t="s">
        <v>95</v>
      </c>
      <c r="B17" s="16">
        <v>2</v>
      </c>
      <c r="C17" s="16">
        <v>2</v>
      </c>
    </row>
    <row r="18" spans="1:3" ht="51" x14ac:dyDescent="0.15">
      <c r="A18" s="12" t="s">
        <v>111</v>
      </c>
      <c r="B18" s="16">
        <v>4</v>
      </c>
      <c r="C18" s="16">
        <v>2</v>
      </c>
    </row>
    <row r="19" spans="1:3" x14ac:dyDescent="0.15">
      <c r="A19" s="8" t="s">
        <v>96</v>
      </c>
      <c r="B19" s="9">
        <f>SUM(B20:B22)</f>
        <v>11</v>
      </c>
      <c r="C19" s="9">
        <f>SUM(C20:C22)</f>
        <v>10</v>
      </c>
    </row>
    <row r="20" spans="1:3" x14ac:dyDescent="0.15">
      <c r="A20" s="7" t="s">
        <v>97</v>
      </c>
      <c r="B20" s="11">
        <v>4</v>
      </c>
      <c r="C20" s="11">
        <v>4</v>
      </c>
    </row>
    <row r="21" spans="1:3" x14ac:dyDescent="0.15">
      <c r="A21" s="7" t="s">
        <v>98</v>
      </c>
      <c r="B21" s="11">
        <v>4</v>
      </c>
      <c r="C21" s="11">
        <v>4</v>
      </c>
    </row>
    <row r="22" spans="1:3" ht="38.25" x14ac:dyDescent="0.15">
      <c r="A22" s="12" t="s">
        <v>112</v>
      </c>
      <c r="B22" s="11">
        <v>3</v>
      </c>
      <c r="C22" s="11">
        <v>2</v>
      </c>
    </row>
    <row r="23" spans="1:3" x14ac:dyDescent="0.15">
      <c r="A23" s="8" t="s">
        <v>58</v>
      </c>
      <c r="B23" s="9">
        <v>1</v>
      </c>
      <c r="C23" s="9">
        <v>1</v>
      </c>
    </row>
    <row r="24" spans="1:3" x14ac:dyDescent="0.15">
      <c r="B24" s="15"/>
      <c r="C24" s="15"/>
    </row>
    <row r="25" spans="1:3" ht="14.25" x14ac:dyDescent="0.15">
      <c r="A25" s="6" t="s">
        <v>110</v>
      </c>
      <c r="B25" s="10">
        <f>B26+B36+B43+2</f>
        <v>44</v>
      </c>
      <c r="C25" s="10">
        <f>C26+C36+C43</f>
        <v>32</v>
      </c>
    </row>
    <row r="26" spans="1:3" x14ac:dyDescent="0.15">
      <c r="A26" s="8" t="s">
        <v>99</v>
      </c>
      <c r="B26" s="9">
        <f>SUM(B27:B35)</f>
        <v>26</v>
      </c>
      <c r="C26" s="9">
        <f>SUM(C27:C35)</f>
        <v>20</v>
      </c>
    </row>
    <row r="27" spans="1:3" x14ac:dyDescent="0.15">
      <c r="A27" s="7" t="s">
        <v>100</v>
      </c>
      <c r="B27" s="11">
        <v>2</v>
      </c>
      <c r="C27" s="11">
        <v>2</v>
      </c>
    </row>
    <row r="28" spans="1:3" x14ac:dyDescent="0.15">
      <c r="A28" s="7" t="s">
        <v>101</v>
      </c>
      <c r="B28" s="11">
        <v>2</v>
      </c>
      <c r="C28" s="11">
        <v>2</v>
      </c>
    </row>
    <row r="29" spans="1:3" ht="25.5" x14ac:dyDescent="0.15">
      <c r="A29" s="12" t="s">
        <v>113</v>
      </c>
      <c r="B29" s="11">
        <v>4</v>
      </c>
      <c r="C29" s="11">
        <v>3</v>
      </c>
    </row>
    <row r="30" spans="1:3" x14ac:dyDescent="0.15">
      <c r="A30" s="12" t="s">
        <v>102</v>
      </c>
      <c r="B30" s="11">
        <v>2</v>
      </c>
      <c r="C30" s="11">
        <v>2</v>
      </c>
    </row>
    <row r="31" spans="1:3" ht="25.5" x14ac:dyDescent="0.15">
      <c r="A31" s="12" t="s">
        <v>114</v>
      </c>
      <c r="B31" s="11">
        <v>3</v>
      </c>
      <c r="C31" s="11">
        <v>2</v>
      </c>
    </row>
    <row r="32" spans="1:3" x14ac:dyDescent="0.15">
      <c r="A32" s="12" t="s">
        <v>103</v>
      </c>
      <c r="B32" s="11">
        <v>3</v>
      </c>
      <c r="C32" s="11">
        <v>2</v>
      </c>
    </row>
    <row r="33" spans="1:3" ht="25.5" x14ac:dyDescent="0.15">
      <c r="A33" s="12" t="s">
        <v>116</v>
      </c>
      <c r="B33" s="11">
        <v>6</v>
      </c>
      <c r="C33" s="11">
        <v>4</v>
      </c>
    </row>
    <row r="34" spans="1:3" x14ac:dyDescent="0.15">
      <c r="A34" s="12" t="s">
        <v>104</v>
      </c>
      <c r="B34" s="11">
        <v>2</v>
      </c>
      <c r="C34" s="11">
        <v>2</v>
      </c>
    </row>
    <row r="35" spans="1:3" ht="25.5" x14ac:dyDescent="0.15">
      <c r="A35" s="12" t="s">
        <v>118</v>
      </c>
      <c r="B35" s="11">
        <v>2</v>
      </c>
      <c r="C35" s="11">
        <v>1</v>
      </c>
    </row>
    <row r="36" spans="1:3" x14ac:dyDescent="0.15">
      <c r="A36" s="8" t="s">
        <v>117</v>
      </c>
      <c r="B36" s="9">
        <f>SUM(B37:B42)</f>
        <v>15</v>
      </c>
      <c r="C36" s="9">
        <f>SUM(C37:C42)</f>
        <v>11</v>
      </c>
    </row>
    <row r="37" spans="1:3" ht="25.5" x14ac:dyDescent="0.15">
      <c r="A37" s="12" t="s">
        <v>115</v>
      </c>
      <c r="B37" s="11">
        <v>2</v>
      </c>
      <c r="C37" s="11">
        <v>2</v>
      </c>
    </row>
    <row r="38" spans="1:3" x14ac:dyDescent="0.15">
      <c r="A38" s="7" t="s">
        <v>105</v>
      </c>
      <c r="B38" s="11">
        <v>2</v>
      </c>
      <c r="C38" s="11">
        <v>2</v>
      </c>
    </row>
    <row r="39" spans="1:3" x14ac:dyDescent="0.15">
      <c r="A39" s="12" t="s">
        <v>106</v>
      </c>
      <c r="B39" s="11">
        <v>2</v>
      </c>
      <c r="C39" s="11">
        <v>2</v>
      </c>
    </row>
    <row r="40" spans="1:3" x14ac:dyDescent="0.15">
      <c r="A40" s="12" t="s">
        <v>107</v>
      </c>
      <c r="B40" s="11">
        <v>2</v>
      </c>
      <c r="C40" s="11">
        <v>1</v>
      </c>
    </row>
    <row r="41" spans="1:3" x14ac:dyDescent="0.15">
      <c r="A41" s="12" t="s">
        <v>119</v>
      </c>
      <c r="B41" s="11">
        <v>5</v>
      </c>
      <c r="C41" s="11">
        <v>2</v>
      </c>
    </row>
    <row r="42" spans="1:3" ht="38.25" x14ac:dyDescent="0.15">
      <c r="A42" s="12" t="s">
        <v>120</v>
      </c>
      <c r="B42" s="11">
        <v>2</v>
      </c>
      <c r="C42" s="11">
        <v>2</v>
      </c>
    </row>
    <row r="43" spans="1:3" x14ac:dyDescent="0.15">
      <c r="A43" s="8" t="s">
        <v>121</v>
      </c>
      <c r="B43" s="9">
        <v>1</v>
      </c>
      <c r="C43" s="9">
        <v>1</v>
      </c>
    </row>
    <row r="45" spans="1:3" ht="14.25" x14ac:dyDescent="0.15">
      <c r="A45" s="6" t="s">
        <v>109</v>
      </c>
      <c r="B45" s="10">
        <f>B46+B49+B52+2</f>
        <v>26</v>
      </c>
      <c r="C45" s="10">
        <f>C46+C49+C52</f>
        <v>30</v>
      </c>
    </row>
    <row r="46" spans="1:3" x14ac:dyDescent="0.15">
      <c r="A46" s="8" t="s">
        <v>122</v>
      </c>
      <c r="B46" s="9">
        <f>SUM(B47:B48)</f>
        <v>8</v>
      </c>
      <c r="C46" s="9">
        <f>SUM(C47:C48)</f>
        <v>9</v>
      </c>
    </row>
    <row r="47" spans="1:3" x14ac:dyDescent="0.15">
      <c r="A47" s="7" t="s">
        <v>123</v>
      </c>
      <c r="B47" s="11">
        <v>4</v>
      </c>
      <c r="C47" s="11">
        <v>5</v>
      </c>
    </row>
    <row r="48" spans="1:3" x14ac:dyDescent="0.15">
      <c r="A48" s="7" t="s">
        <v>124</v>
      </c>
      <c r="B48" s="11">
        <v>4</v>
      </c>
      <c r="C48" s="11">
        <v>4</v>
      </c>
    </row>
    <row r="49" spans="1:3" x14ac:dyDescent="0.15">
      <c r="A49" s="8" t="s">
        <v>125</v>
      </c>
      <c r="B49" s="9">
        <f>SUM(B50:B51)+1</f>
        <v>6</v>
      </c>
      <c r="C49" s="9">
        <f>SUM(C50:C51)</f>
        <v>7</v>
      </c>
    </row>
    <row r="50" spans="1:3" x14ac:dyDescent="0.15">
      <c r="A50" s="12" t="s">
        <v>126</v>
      </c>
      <c r="B50" s="11">
        <v>3</v>
      </c>
      <c r="C50" s="11">
        <v>4</v>
      </c>
    </row>
    <row r="51" spans="1:3" x14ac:dyDescent="0.15">
      <c r="A51" s="12" t="s">
        <v>127</v>
      </c>
      <c r="B51" s="11">
        <v>2</v>
      </c>
      <c r="C51" s="11">
        <v>3</v>
      </c>
    </row>
    <row r="52" spans="1:3" x14ac:dyDescent="0.15">
      <c r="A52" s="8" t="s">
        <v>128</v>
      </c>
      <c r="B52" s="9">
        <f>SUM(B53:B56)</f>
        <v>10</v>
      </c>
      <c r="C52" s="9">
        <f>SUM(C53:C56)</f>
        <v>14</v>
      </c>
    </row>
    <row r="53" spans="1:3" x14ac:dyDescent="0.15">
      <c r="A53" s="7" t="s">
        <v>129</v>
      </c>
      <c r="B53" s="11">
        <v>4</v>
      </c>
      <c r="C53" s="11">
        <v>5</v>
      </c>
    </row>
    <row r="54" spans="1:3" x14ac:dyDescent="0.15">
      <c r="A54" s="12" t="s">
        <v>130</v>
      </c>
      <c r="B54" s="11">
        <v>2</v>
      </c>
      <c r="C54" s="11">
        <v>3</v>
      </c>
    </row>
    <row r="55" spans="1:3" x14ac:dyDescent="0.15">
      <c r="A55" s="7" t="s">
        <v>131</v>
      </c>
      <c r="B55" s="11">
        <v>2</v>
      </c>
      <c r="C55" s="11">
        <v>3</v>
      </c>
    </row>
    <row r="56" spans="1:3" x14ac:dyDescent="0.15">
      <c r="A56" s="12" t="s">
        <v>132</v>
      </c>
      <c r="B56" s="11">
        <v>2</v>
      </c>
      <c r="C56" s="11">
        <v>3</v>
      </c>
    </row>
  </sheetData>
  <mergeCells count="1">
    <mergeCell ref="A2:C2"/>
  </mergeCells>
  <phoneticPr fontId="5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FE5E7-B62F-4E77-9DEA-9D201F4219BC}">
  <dimension ref="A1:C93"/>
  <sheetViews>
    <sheetView showGridLines="0" zoomScaleNormal="100" workbookViewId="0"/>
  </sheetViews>
  <sheetFormatPr defaultRowHeight="13.5" x14ac:dyDescent="0.15"/>
  <cols>
    <col min="1" max="1" width="34.75" style="2" customWidth="1"/>
    <col min="2" max="3" width="6.75" customWidth="1"/>
  </cols>
  <sheetData>
    <row r="1" spans="1:3" x14ac:dyDescent="0.15">
      <c r="A1" s="19" t="s">
        <v>57</v>
      </c>
      <c r="B1" s="15"/>
      <c r="C1" s="15"/>
    </row>
    <row r="2" spans="1:3" ht="18.75" x14ac:dyDescent="0.15">
      <c r="A2" s="23" t="s">
        <v>133</v>
      </c>
      <c r="B2" s="23"/>
      <c r="C2" s="23"/>
    </row>
    <row r="3" spans="1:3" ht="18.75" x14ac:dyDescent="0.15">
      <c r="A3" s="1"/>
    </row>
    <row r="4" spans="1:3" ht="14.25" x14ac:dyDescent="0.15">
      <c r="A4" s="3"/>
      <c r="B4" s="4" t="s">
        <v>2</v>
      </c>
      <c r="C4" s="4" t="s">
        <v>0</v>
      </c>
    </row>
    <row r="5" spans="1:3" ht="14.25" x14ac:dyDescent="0.15">
      <c r="A5" s="4" t="s">
        <v>3</v>
      </c>
      <c r="B5" s="5">
        <f>B7+B14+B28+B53+B72</f>
        <v>192</v>
      </c>
      <c r="C5" s="5">
        <f>C7+C14+C28+C53+C72</f>
        <v>90</v>
      </c>
    </row>
    <row r="6" spans="1:3" ht="14.25" x14ac:dyDescent="0.15">
      <c r="A6" s="3"/>
      <c r="B6" s="3"/>
      <c r="C6" s="3"/>
    </row>
    <row r="7" spans="1:3" ht="14.25" x14ac:dyDescent="0.15">
      <c r="A7" s="6" t="s">
        <v>184</v>
      </c>
      <c r="B7" s="10">
        <f>SUM(B8:B11)+2+B12</f>
        <v>18</v>
      </c>
      <c r="C7" s="10">
        <f>SUM(C8:C12)</f>
        <v>8</v>
      </c>
    </row>
    <row r="8" spans="1:3" x14ac:dyDescent="0.15">
      <c r="A8" s="7" t="s">
        <v>149</v>
      </c>
      <c r="B8" s="16">
        <v>4</v>
      </c>
      <c r="C8" s="16">
        <v>2</v>
      </c>
    </row>
    <row r="9" spans="1:3" x14ac:dyDescent="0.15">
      <c r="A9" s="7" t="s">
        <v>150</v>
      </c>
      <c r="B9" s="16">
        <v>4</v>
      </c>
      <c r="C9" s="16">
        <v>2</v>
      </c>
    </row>
    <row r="10" spans="1:3" x14ac:dyDescent="0.15">
      <c r="A10" s="7" t="s">
        <v>151</v>
      </c>
      <c r="B10" s="16">
        <v>5</v>
      </c>
      <c r="C10" s="16">
        <v>2</v>
      </c>
    </row>
    <row r="11" spans="1:3" ht="25.5" x14ac:dyDescent="0.15">
      <c r="A11" s="12" t="s">
        <v>188</v>
      </c>
      <c r="B11" s="16">
        <v>2</v>
      </c>
      <c r="C11" s="16">
        <v>1</v>
      </c>
    </row>
    <row r="12" spans="1:3" x14ac:dyDescent="0.15">
      <c r="A12" s="8" t="s">
        <v>121</v>
      </c>
      <c r="B12" s="9">
        <v>1</v>
      </c>
      <c r="C12" s="9">
        <v>1</v>
      </c>
    </row>
    <row r="13" spans="1:3" x14ac:dyDescent="0.15">
      <c r="A13" s="22"/>
      <c r="B13" s="15"/>
      <c r="C13" s="15"/>
    </row>
    <row r="14" spans="1:3" ht="14.25" x14ac:dyDescent="0.15">
      <c r="A14" s="6" t="s">
        <v>185</v>
      </c>
      <c r="B14" s="10">
        <f>B15+B21+B26+2</f>
        <v>48</v>
      </c>
      <c r="C14" s="10">
        <f>C15+C21+C26</f>
        <v>22</v>
      </c>
    </row>
    <row r="15" spans="1:3" x14ac:dyDescent="0.15">
      <c r="A15" s="8" t="s">
        <v>152</v>
      </c>
      <c r="B15" s="9">
        <f>SUM(B16:B20)</f>
        <v>24</v>
      </c>
      <c r="C15" s="9">
        <f>SUM(C16:C20)</f>
        <v>11</v>
      </c>
    </row>
    <row r="16" spans="1:3" x14ac:dyDescent="0.15">
      <c r="A16" s="7" t="s">
        <v>153</v>
      </c>
      <c r="B16" s="16">
        <v>4</v>
      </c>
      <c r="C16" s="16">
        <v>1.5</v>
      </c>
    </row>
    <row r="17" spans="1:3" x14ac:dyDescent="0.15">
      <c r="A17" s="7" t="s">
        <v>154</v>
      </c>
      <c r="B17" s="16">
        <v>4</v>
      </c>
      <c r="C17" s="16">
        <v>1.5</v>
      </c>
    </row>
    <row r="18" spans="1:3" ht="27.75" x14ac:dyDescent="0.15">
      <c r="A18" s="12" t="s">
        <v>155</v>
      </c>
      <c r="B18" s="16">
        <v>4</v>
      </c>
      <c r="C18" s="16">
        <v>2</v>
      </c>
    </row>
    <row r="19" spans="1:3" x14ac:dyDescent="0.15">
      <c r="A19" s="7" t="s">
        <v>156</v>
      </c>
      <c r="B19" s="16">
        <v>8</v>
      </c>
      <c r="C19" s="16">
        <v>4</v>
      </c>
    </row>
    <row r="20" spans="1:3" ht="51" x14ac:dyDescent="0.15">
      <c r="A20" s="12" t="s">
        <v>190</v>
      </c>
      <c r="B20" s="16">
        <v>4</v>
      </c>
      <c r="C20" s="16">
        <v>2</v>
      </c>
    </row>
    <row r="21" spans="1:3" x14ac:dyDescent="0.15">
      <c r="A21" s="8" t="s">
        <v>157</v>
      </c>
      <c r="B21" s="9">
        <f>SUM(B22:B25)</f>
        <v>21</v>
      </c>
      <c r="C21" s="9">
        <f>SUM(C22:C25)</f>
        <v>10</v>
      </c>
    </row>
    <row r="22" spans="1:3" x14ac:dyDescent="0.15">
      <c r="A22" s="7" t="s">
        <v>158</v>
      </c>
      <c r="B22" s="16">
        <v>10</v>
      </c>
      <c r="C22" s="16">
        <v>5</v>
      </c>
    </row>
    <row r="23" spans="1:3" x14ac:dyDescent="0.15">
      <c r="A23" s="7" t="s">
        <v>159</v>
      </c>
      <c r="B23" s="16">
        <v>4</v>
      </c>
      <c r="C23" s="16">
        <v>2</v>
      </c>
    </row>
    <row r="24" spans="1:3" x14ac:dyDescent="0.15">
      <c r="A24" s="12" t="s">
        <v>160</v>
      </c>
      <c r="B24" s="16">
        <v>5</v>
      </c>
      <c r="C24" s="16">
        <v>2</v>
      </c>
    </row>
    <row r="25" spans="1:3" ht="25.5" x14ac:dyDescent="0.15">
      <c r="A25" s="12" t="s">
        <v>189</v>
      </c>
      <c r="B25" s="16">
        <v>2</v>
      </c>
      <c r="C25" s="16">
        <v>1</v>
      </c>
    </row>
    <row r="26" spans="1:3" x14ac:dyDescent="0.15">
      <c r="A26" s="8" t="s">
        <v>121</v>
      </c>
      <c r="B26" s="9">
        <v>1</v>
      </c>
      <c r="C26" s="9">
        <v>1</v>
      </c>
    </row>
    <row r="27" spans="1:3" x14ac:dyDescent="0.15">
      <c r="A27" s="20"/>
      <c r="B27" s="21"/>
      <c r="C27" s="21"/>
    </row>
    <row r="28" spans="1:3" ht="14.25" x14ac:dyDescent="0.15">
      <c r="A28" s="6" t="s">
        <v>186</v>
      </c>
      <c r="B28" s="10">
        <f>B29+B40+B51+2</f>
        <v>60</v>
      </c>
      <c r="C28" s="10">
        <f>C29+C40+C51</f>
        <v>28</v>
      </c>
    </row>
    <row r="29" spans="1:3" x14ac:dyDescent="0.15">
      <c r="A29" s="8" t="s">
        <v>183</v>
      </c>
      <c r="B29" s="9">
        <f>SUM(B30:B39)</f>
        <v>28</v>
      </c>
      <c r="C29" s="9">
        <f>SUM(C30:C39)</f>
        <v>14</v>
      </c>
    </row>
    <row r="30" spans="1:3" x14ac:dyDescent="0.15">
      <c r="A30" s="7" t="s">
        <v>161</v>
      </c>
      <c r="B30" s="16">
        <v>4</v>
      </c>
      <c r="C30" s="16">
        <v>2</v>
      </c>
    </row>
    <row r="31" spans="1:3" x14ac:dyDescent="0.15">
      <c r="A31" s="7" t="s">
        <v>162</v>
      </c>
      <c r="B31" s="16">
        <v>4</v>
      </c>
      <c r="C31" s="16">
        <v>2</v>
      </c>
    </row>
    <row r="32" spans="1:3" x14ac:dyDescent="0.15">
      <c r="A32" s="7" t="s">
        <v>163</v>
      </c>
      <c r="B32" s="16">
        <v>4</v>
      </c>
      <c r="C32" s="16">
        <v>3</v>
      </c>
    </row>
    <row r="33" spans="1:3" x14ac:dyDescent="0.15">
      <c r="A33" s="12" t="s">
        <v>164</v>
      </c>
      <c r="B33" s="16">
        <v>2</v>
      </c>
      <c r="C33" s="16">
        <v>1</v>
      </c>
    </row>
    <row r="34" spans="1:3" x14ac:dyDescent="0.15">
      <c r="A34" s="12" t="s">
        <v>165</v>
      </c>
      <c r="B34" s="16">
        <v>2</v>
      </c>
      <c r="C34" s="16">
        <v>1</v>
      </c>
    </row>
    <row r="35" spans="1:3" x14ac:dyDescent="0.15">
      <c r="A35" s="12" t="s">
        <v>166</v>
      </c>
      <c r="B35" s="16">
        <v>2</v>
      </c>
      <c r="C35" s="16">
        <v>1</v>
      </c>
    </row>
    <row r="36" spans="1:3" x14ac:dyDescent="0.15">
      <c r="A36" s="12" t="s">
        <v>167</v>
      </c>
      <c r="B36" s="16">
        <v>2</v>
      </c>
      <c r="C36" s="16">
        <v>1</v>
      </c>
    </row>
    <row r="37" spans="1:3" ht="25.5" x14ac:dyDescent="0.15">
      <c r="A37" s="12" t="s">
        <v>168</v>
      </c>
      <c r="B37" s="16">
        <v>2</v>
      </c>
      <c r="C37" s="16">
        <v>1</v>
      </c>
    </row>
    <row r="38" spans="1:3" x14ac:dyDescent="0.15">
      <c r="A38" s="12" t="s">
        <v>169</v>
      </c>
      <c r="B38" s="16">
        <v>3</v>
      </c>
      <c r="C38" s="16">
        <v>1</v>
      </c>
    </row>
    <row r="39" spans="1:3" ht="38.25" x14ac:dyDescent="0.15">
      <c r="A39" s="12" t="s">
        <v>191</v>
      </c>
      <c r="B39" s="16">
        <v>3</v>
      </c>
      <c r="C39" s="16">
        <v>1</v>
      </c>
    </row>
    <row r="40" spans="1:3" x14ac:dyDescent="0.15">
      <c r="A40" s="8" t="s">
        <v>157</v>
      </c>
      <c r="B40" s="9">
        <f>SUM(B41:B50)</f>
        <v>29</v>
      </c>
      <c r="C40" s="9">
        <f>SUM(C41:C50)</f>
        <v>13</v>
      </c>
    </row>
    <row r="41" spans="1:3" x14ac:dyDescent="0.15">
      <c r="A41" s="12" t="s">
        <v>192</v>
      </c>
      <c r="B41" s="16">
        <v>4</v>
      </c>
      <c r="C41" s="16">
        <v>1.5</v>
      </c>
    </row>
    <row r="42" spans="1:3" x14ac:dyDescent="0.15">
      <c r="A42" s="7" t="s">
        <v>193</v>
      </c>
      <c r="B42" s="16">
        <v>2</v>
      </c>
      <c r="C42" s="16">
        <v>1</v>
      </c>
    </row>
    <row r="43" spans="1:3" x14ac:dyDescent="0.15">
      <c r="A43" s="7" t="s">
        <v>194</v>
      </c>
      <c r="B43" s="16">
        <v>2</v>
      </c>
      <c r="C43" s="16">
        <v>1</v>
      </c>
    </row>
    <row r="44" spans="1:3" x14ac:dyDescent="0.15">
      <c r="A44" s="7" t="s">
        <v>195</v>
      </c>
      <c r="B44" s="16">
        <v>2</v>
      </c>
      <c r="C44" s="16">
        <v>1</v>
      </c>
    </row>
    <row r="45" spans="1:3" x14ac:dyDescent="0.15">
      <c r="A45" s="12" t="s">
        <v>196</v>
      </c>
      <c r="B45" s="16">
        <v>2</v>
      </c>
      <c r="C45" s="16">
        <v>1.5</v>
      </c>
    </row>
    <row r="46" spans="1:3" x14ac:dyDescent="0.15">
      <c r="A46" s="12" t="s">
        <v>197</v>
      </c>
      <c r="B46" s="16">
        <v>6</v>
      </c>
      <c r="C46" s="16">
        <v>2.5</v>
      </c>
    </row>
    <row r="47" spans="1:3" x14ac:dyDescent="0.15">
      <c r="A47" s="12" t="s">
        <v>198</v>
      </c>
      <c r="B47" s="16">
        <v>2</v>
      </c>
      <c r="C47" s="16">
        <v>1</v>
      </c>
    </row>
    <row r="48" spans="1:3" ht="25.5" x14ac:dyDescent="0.15">
      <c r="A48" s="12" t="s">
        <v>199</v>
      </c>
      <c r="B48" s="16">
        <v>5</v>
      </c>
      <c r="C48" s="16">
        <v>1.5</v>
      </c>
    </row>
    <row r="49" spans="1:3" x14ac:dyDescent="0.15">
      <c r="A49" s="12" t="s">
        <v>200</v>
      </c>
      <c r="B49" s="16">
        <v>2</v>
      </c>
      <c r="C49" s="16">
        <v>1</v>
      </c>
    </row>
    <row r="50" spans="1:3" ht="25.5" x14ac:dyDescent="0.15">
      <c r="A50" s="12" t="s">
        <v>201</v>
      </c>
      <c r="B50" s="16">
        <v>2</v>
      </c>
      <c r="C50" s="16">
        <v>1</v>
      </c>
    </row>
    <row r="51" spans="1:3" x14ac:dyDescent="0.15">
      <c r="A51" s="8" t="s">
        <v>121</v>
      </c>
      <c r="B51" s="9">
        <v>1</v>
      </c>
      <c r="C51" s="9">
        <v>1</v>
      </c>
    </row>
    <row r="52" spans="1:3" ht="14.25" x14ac:dyDescent="0.15">
      <c r="A52" s="3"/>
      <c r="B52" s="15"/>
      <c r="C52" s="15"/>
    </row>
    <row r="53" spans="1:3" ht="14.25" x14ac:dyDescent="0.15">
      <c r="A53" s="6" t="s">
        <v>187</v>
      </c>
      <c r="B53" s="10">
        <f>B54+B59+B64+B70+2</f>
        <v>58</v>
      </c>
      <c r="C53" s="10">
        <f>C54+C59+C64+C70</f>
        <v>28</v>
      </c>
    </row>
    <row r="54" spans="1:3" x14ac:dyDescent="0.15">
      <c r="A54" s="8" t="s">
        <v>170</v>
      </c>
      <c r="B54" s="9">
        <f>SUM(B55:B58)</f>
        <v>16</v>
      </c>
      <c r="C54" s="9">
        <f>SUM(C55:C58)</f>
        <v>8</v>
      </c>
    </row>
    <row r="55" spans="1:3" x14ac:dyDescent="0.15">
      <c r="A55" s="12" t="s">
        <v>171</v>
      </c>
      <c r="B55" s="16">
        <v>4</v>
      </c>
      <c r="C55" s="16">
        <v>2</v>
      </c>
    </row>
    <row r="56" spans="1:3" x14ac:dyDescent="0.15">
      <c r="A56" s="12" t="s">
        <v>172</v>
      </c>
      <c r="B56" s="16">
        <v>6</v>
      </c>
      <c r="C56" s="16">
        <v>4</v>
      </c>
    </row>
    <row r="57" spans="1:3" x14ac:dyDescent="0.15">
      <c r="A57" s="12" t="s">
        <v>173</v>
      </c>
      <c r="B57" s="16">
        <v>2</v>
      </c>
      <c r="C57" s="16">
        <v>1</v>
      </c>
    </row>
    <row r="58" spans="1:3" ht="25.5" x14ac:dyDescent="0.15">
      <c r="A58" s="12" t="s">
        <v>202</v>
      </c>
      <c r="B58" s="16">
        <v>4</v>
      </c>
      <c r="C58" s="16">
        <v>1</v>
      </c>
    </row>
    <row r="59" spans="1:3" x14ac:dyDescent="0.15">
      <c r="A59" s="8" t="s">
        <v>174</v>
      </c>
      <c r="B59" s="9">
        <f>SUM(B60:B63)</f>
        <v>18</v>
      </c>
      <c r="C59" s="9">
        <f>SUM(C60:C63)</f>
        <v>9</v>
      </c>
    </row>
    <row r="60" spans="1:3" x14ac:dyDescent="0.15">
      <c r="A60" s="7" t="s">
        <v>175</v>
      </c>
      <c r="B60" s="16">
        <v>4</v>
      </c>
      <c r="C60" s="16">
        <v>2</v>
      </c>
    </row>
    <row r="61" spans="1:3" x14ac:dyDescent="0.15">
      <c r="A61" s="7" t="s">
        <v>176</v>
      </c>
      <c r="B61" s="16">
        <v>6</v>
      </c>
      <c r="C61" s="16">
        <v>3</v>
      </c>
    </row>
    <row r="62" spans="1:3" ht="25.5" x14ac:dyDescent="0.15">
      <c r="A62" s="12" t="s">
        <v>177</v>
      </c>
      <c r="B62" s="16">
        <v>6</v>
      </c>
      <c r="C62" s="16">
        <v>3</v>
      </c>
    </row>
    <row r="63" spans="1:3" ht="25.5" x14ac:dyDescent="0.15">
      <c r="A63" s="12" t="s">
        <v>203</v>
      </c>
      <c r="B63" s="16">
        <v>2</v>
      </c>
      <c r="C63" s="16">
        <v>1</v>
      </c>
    </row>
    <row r="64" spans="1:3" x14ac:dyDescent="0.15">
      <c r="A64" s="8" t="s">
        <v>178</v>
      </c>
      <c r="B64" s="9">
        <f>SUM(B65:B69)</f>
        <v>21</v>
      </c>
      <c r="C64" s="9">
        <f>SUM(C65:C69)</f>
        <v>10</v>
      </c>
    </row>
    <row r="65" spans="1:3" ht="25.5" x14ac:dyDescent="0.15">
      <c r="A65" s="12" t="s">
        <v>179</v>
      </c>
      <c r="B65" s="16">
        <v>6</v>
      </c>
      <c r="C65" s="16">
        <v>2</v>
      </c>
    </row>
    <row r="66" spans="1:3" ht="25.5" x14ac:dyDescent="0.15">
      <c r="A66" s="12" t="s">
        <v>180</v>
      </c>
      <c r="B66" s="16">
        <v>6</v>
      </c>
      <c r="C66" s="16">
        <v>3</v>
      </c>
    </row>
    <row r="67" spans="1:3" x14ac:dyDescent="0.15">
      <c r="A67" s="7" t="s">
        <v>181</v>
      </c>
      <c r="B67" s="16">
        <v>4</v>
      </c>
      <c r="C67" s="16">
        <v>2</v>
      </c>
    </row>
    <row r="68" spans="1:3" x14ac:dyDescent="0.15">
      <c r="A68" s="7" t="s">
        <v>182</v>
      </c>
      <c r="B68" s="16">
        <v>2</v>
      </c>
      <c r="C68" s="16">
        <v>1</v>
      </c>
    </row>
    <row r="69" spans="1:3" ht="25.5" x14ac:dyDescent="0.15">
      <c r="A69" s="12" t="s">
        <v>204</v>
      </c>
      <c r="B69" s="16">
        <v>3</v>
      </c>
      <c r="C69" s="16">
        <v>2</v>
      </c>
    </row>
    <row r="70" spans="1:3" x14ac:dyDescent="0.15">
      <c r="A70" s="8" t="s">
        <v>121</v>
      </c>
      <c r="B70" s="9">
        <v>1</v>
      </c>
      <c r="C70" s="9">
        <v>1</v>
      </c>
    </row>
    <row r="71" spans="1:3" x14ac:dyDescent="0.15">
      <c r="A71" s="20"/>
      <c r="B71" s="15"/>
      <c r="C71" s="15"/>
    </row>
    <row r="72" spans="1:3" x14ac:dyDescent="0.15">
      <c r="A72" s="13" t="s">
        <v>1</v>
      </c>
      <c r="B72" s="14">
        <v>8</v>
      </c>
      <c r="C72" s="14">
        <v>4</v>
      </c>
    </row>
    <row r="73" spans="1:3" x14ac:dyDescent="0.15">
      <c r="A73" s="22"/>
      <c r="B73" s="15"/>
      <c r="C73" s="15"/>
    </row>
    <row r="74" spans="1:3" x14ac:dyDescent="0.15">
      <c r="A74" s="22"/>
      <c r="B74" s="15"/>
      <c r="C74" s="15"/>
    </row>
    <row r="75" spans="1:3" x14ac:dyDescent="0.15">
      <c r="A75" s="22"/>
      <c r="B75" s="15"/>
      <c r="C75" s="15"/>
    </row>
    <row r="76" spans="1:3" x14ac:dyDescent="0.15">
      <c r="A76" s="22"/>
      <c r="B76" s="15"/>
      <c r="C76" s="15"/>
    </row>
    <row r="77" spans="1:3" x14ac:dyDescent="0.15">
      <c r="A77" s="22"/>
      <c r="B77" s="15"/>
      <c r="C77" s="15"/>
    </row>
    <row r="78" spans="1:3" x14ac:dyDescent="0.15">
      <c r="A78" s="22"/>
      <c r="B78" s="15"/>
      <c r="C78" s="15"/>
    </row>
    <row r="79" spans="1:3" x14ac:dyDescent="0.15">
      <c r="A79" s="22"/>
      <c r="B79" s="15"/>
      <c r="C79" s="15"/>
    </row>
    <row r="80" spans="1:3" x14ac:dyDescent="0.15">
      <c r="A80" s="22"/>
      <c r="B80" s="15"/>
      <c r="C80" s="15"/>
    </row>
    <row r="81" spans="1:3" x14ac:dyDescent="0.15">
      <c r="A81" s="22"/>
      <c r="B81" s="15"/>
      <c r="C81" s="15"/>
    </row>
    <row r="82" spans="1:3" x14ac:dyDescent="0.15">
      <c r="A82" s="22"/>
      <c r="B82" s="15"/>
      <c r="C82" s="15"/>
    </row>
    <row r="83" spans="1:3" x14ac:dyDescent="0.15">
      <c r="A83" s="22"/>
      <c r="B83" s="15"/>
      <c r="C83" s="15"/>
    </row>
    <row r="84" spans="1:3" x14ac:dyDescent="0.15">
      <c r="A84" s="22"/>
      <c r="B84" s="15"/>
      <c r="C84" s="15"/>
    </row>
    <row r="85" spans="1:3" x14ac:dyDescent="0.15">
      <c r="A85" s="22"/>
      <c r="B85" s="15"/>
      <c r="C85" s="15"/>
    </row>
    <row r="86" spans="1:3" x14ac:dyDescent="0.15">
      <c r="A86" s="22"/>
      <c r="B86" s="15"/>
      <c r="C86" s="15"/>
    </row>
    <row r="87" spans="1:3" x14ac:dyDescent="0.15">
      <c r="A87" s="22"/>
      <c r="B87" s="15"/>
      <c r="C87" s="15"/>
    </row>
    <row r="88" spans="1:3" x14ac:dyDescent="0.15">
      <c r="A88" s="22"/>
      <c r="B88" s="15"/>
      <c r="C88" s="15"/>
    </row>
    <row r="89" spans="1:3" x14ac:dyDescent="0.15">
      <c r="A89" s="22"/>
      <c r="B89" s="15"/>
      <c r="C89" s="15"/>
    </row>
    <row r="90" spans="1:3" x14ac:dyDescent="0.15">
      <c r="A90" s="22"/>
      <c r="B90" s="15"/>
      <c r="C90" s="15"/>
    </row>
    <row r="91" spans="1:3" x14ac:dyDescent="0.15">
      <c r="A91" s="22"/>
      <c r="B91" s="15"/>
      <c r="C91" s="15"/>
    </row>
    <row r="92" spans="1:3" x14ac:dyDescent="0.15">
      <c r="A92" s="22"/>
      <c r="B92" s="15"/>
      <c r="C92" s="15"/>
    </row>
    <row r="93" spans="1:3" x14ac:dyDescent="0.15">
      <c r="A93" s="22"/>
      <c r="B93" s="15"/>
      <c r="C93" s="15"/>
    </row>
  </sheetData>
  <mergeCells count="1">
    <mergeCell ref="A2:C2"/>
  </mergeCells>
  <phoneticPr fontId="5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BDF27-1B46-44A6-846F-16A9328B4017}">
  <dimension ref="A1:C71"/>
  <sheetViews>
    <sheetView showGridLines="0" zoomScaleNormal="100" workbookViewId="0"/>
  </sheetViews>
  <sheetFormatPr defaultRowHeight="13.5" x14ac:dyDescent="0.15"/>
  <cols>
    <col min="1" max="1" width="34.75" style="2" customWidth="1"/>
    <col min="2" max="3" width="6.75" customWidth="1"/>
  </cols>
  <sheetData>
    <row r="1" spans="1:3" x14ac:dyDescent="0.15">
      <c r="A1" s="19" t="s">
        <v>57</v>
      </c>
      <c r="B1" s="15"/>
      <c r="C1" s="15"/>
    </row>
    <row r="2" spans="1:3" ht="18.75" x14ac:dyDescent="0.15">
      <c r="A2" s="23" t="s">
        <v>205</v>
      </c>
      <c r="B2" s="23"/>
      <c r="C2" s="23"/>
    </row>
    <row r="3" spans="1:3" ht="18.75" x14ac:dyDescent="0.15">
      <c r="A3" s="1"/>
    </row>
    <row r="4" spans="1:3" ht="14.25" x14ac:dyDescent="0.15">
      <c r="A4" s="3"/>
      <c r="B4" s="4" t="s">
        <v>2</v>
      </c>
      <c r="C4" s="4" t="s">
        <v>0</v>
      </c>
    </row>
    <row r="5" spans="1:3" ht="14.25" x14ac:dyDescent="0.15">
      <c r="A5" s="4" t="s">
        <v>3</v>
      </c>
      <c r="B5" s="5">
        <f>B7+B33+B42+B57</f>
        <v>158</v>
      </c>
      <c r="C5" s="5">
        <f>C7+C33+C42+C57</f>
        <v>90</v>
      </c>
    </row>
    <row r="6" spans="1:3" ht="14.25" x14ac:dyDescent="0.15">
      <c r="A6" s="3"/>
      <c r="B6" s="3"/>
      <c r="C6" s="3"/>
    </row>
    <row r="7" spans="1:3" ht="14.25" x14ac:dyDescent="0.15">
      <c r="A7" s="6" t="s">
        <v>218</v>
      </c>
      <c r="B7" s="10">
        <f>B8+B18+B23+B31+2</f>
        <v>64</v>
      </c>
      <c r="C7" s="10">
        <f>C8+C18+C23+C31</f>
        <v>34</v>
      </c>
    </row>
    <row r="8" spans="1:3" x14ac:dyDescent="0.15">
      <c r="A8" s="8" t="s">
        <v>219</v>
      </c>
      <c r="B8" s="9">
        <f>SUM(B9:B17)</f>
        <v>28</v>
      </c>
      <c r="C8" s="9">
        <f>SUM(C9:C17)</f>
        <v>15</v>
      </c>
    </row>
    <row r="9" spans="1:3" x14ac:dyDescent="0.15">
      <c r="A9" s="7" t="s">
        <v>206</v>
      </c>
      <c r="B9" s="16">
        <v>2</v>
      </c>
      <c r="C9" s="16">
        <v>1</v>
      </c>
    </row>
    <row r="10" spans="1:3" x14ac:dyDescent="0.15">
      <c r="A10" s="7" t="s">
        <v>207</v>
      </c>
      <c r="B10" s="16">
        <v>2</v>
      </c>
      <c r="C10" s="16">
        <v>1</v>
      </c>
    </row>
    <row r="11" spans="1:3" x14ac:dyDescent="0.15">
      <c r="A11" s="12" t="s">
        <v>208</v>
      </c>
      <c r="B11" s="16">
        <v>2</v>
      </c>
      <c r="C11" s="16">
        <v>1</v>
      </c>
    </row>
    <row r="12" spans="1:3" x14ac:dyDescent="0.15">
      <c r="A12" s="12" t="s">
        <v>209</v>
      </c>
      <c r="B12" s="16">
        <v>4</v>
      </c>
      <c r="C12" s="16">
        <v>2</v>
      </c>
    </row>
    <row r="13" spans="1:3" x14ac:dyDescent="0.15">
      <c r="A13" s="12" t="s">
        <v>210</v>
      </c>
      <c r="B13" s="16">
        <v>2</v>
      </c>
      <c r="C13" s="16">
        <v>1</v>
      </c>
    </row>
    <row r="14" spans="1:3" x14ac:dyDescent="0.15">
      <c r="A14" s="12" t="s">
        <v>211</v>
      </c>
      <c r="B14" s="16">
        <v>4</v>
      </c>
      <c r="C14" s="16">
        <v>2</v>
      </c>
    </row>
    <row r="15" spans="1:3" x14ac:dyDescent="0.15">
      <c r="A15" s="12" t="s">
        <v>212</v>
      </c>
      <c r="B15" s="16">
        <v>6</v>
      </c>
      <c r="C15" s="16">
        <v>3</v>
      </c>
    </row>
    <row r="16" spans="1:3" x14ac:dyDescent="0.15">
      <c r="A16" s="12" t="s">
        <v>213</v>
      </c>
      <c r="B16" s="16">
        <v>2</v>
      </c>
      <c r="C16" s="16">
        <v>2</v>
      </c>
    </row>
    <row r="17" spans="1:3" ht="38.25" x14ac:dyDescent="0.15">
      <c r="A17" s="12" t="s">
        <v>220</v>
      </c>
      <c r="B17" s="16">
        <v>4</v>
      </c>
      <c r="C17" s="16">
        <v>2</v>
      </c>
    </row>
    <row r="18" spans="1:3" x14ac:dyDescent="0.15">
      <c r="A18" s="8" t="s">
        <v>214</v>
      </c>
      <c r="B18" s="9">
        <f>SUM(B19:B22)</f>
        <v>16</v>
      </c>
      <c r="C18" s="9">
        <f>SUM(C19:C22)</f>
        <v>8</v>
      </c>
    </row>
    <row r="19" spans="1:3" x14ac:dyDescent="0.15">
      <c r="A19" s="7" t="s">
        <v>215</v>
      </c>
      <c r="B19" s="16">
        <v>4</v>
      </c>
      <c r="C19" s="16">
        <v>2</v>
      </c>
    </row>
    <row r="20" spans="1:3" x14ac:dyDescent="0.15">
      <c r="A20" s="7" t="s">
        <v>216</v>
      </c>
      <c r="B20" s="16">
        <v>4</v>
      </c>
      <c r="C20" s="16">
        <v>2</v>
      </c>
    </row>
    <row r="21" spans="1:3" x14ac:dyDescent="0.15">
      <c r="A21" s="7" t="s">
        <v>217</v>
      </c>
      <c r="B21" s="16">
        <v>4</v>
      </c>
      <c r="C21" s="16">
        <v>2</v>
      </c>
    </row>
    <row r="22" spans="1:3" ht="51" x14ac:dyDescent="0.15">
      <c r="A22" s="12" t="s">
        <v>221</v>
      </c>
      <c r="B22" s="16">
        <v>4</v>
      </c>
      <c r="C22" s="16">
        <v>2</v>
      </c>
    </row>
    <row r="23" spans="1:3" x14ac:dyDescent="0.15">
      <c r="A23" s="8" t="s">
        <v>222</v>
      </c>
      <c r="B23" s="9">
        <f>SUM(B24:B30)</f>
        <v>17</v>
      </c>
      <c r="C23" s="9">
        <f>SUM(C24:C30)</f>
        <v>10</v>
      </c>
    </row>
    <row r="24" spans="1:3" x14ac:dyDescent="0.15">
      <c r="A24" s="7" t="s">
        <v>223</v>
      </c>
      <c r="B24" s="16">
        <v>2</v>
      </c>
      <c r="C24" s="16">
        <v>1</v>
      </c>
    </row>
    <row r="25" spans="1:3" x14ac:dyDescent="0.15">
      <c r="A25" s="7" t="s">
        <v>224</v>
      </c>
      <c r="B25" s="16">
        <v>2</v>
      </c>
      <c r="C25" s="16">
        <v>1</v>
      </c>
    </row>
    <row r="26" spans="1:3" x14ac:dyDescent="0.15">
      <c r="A26" s="12" t="s">
        <v>225</v>
      </c>
      <c r="B26" s="16">
        <v>2</v>
      </c>
      <c r="C26" s="16">
        <v>1</v>
      </c>
    </row>
    <row r="27" spans="1:3" x14ac:dyDescent="0.15">
      <c r="A27" s="12" t="s">
        <v>226</v>
      </c>
      <c r="B27" s="16">
        <v>4</v>
      </c>
      <c r="C27" s="16">
        <v>2</v>
      </c>
    </row>
    <row r="28" spans="1:3" x14ac:dyDescent="0.15">
      <c r="A28" s="12" t="s">
        <v>227</v>
      </c>
      <c r="B28" s="16">
        <v>2</v>
      </c>
      <c r="C28" s="16">
        <v>1</v>
      </c>
    </row>
    <row r="29" spans="1:3" x14ac:dyDescent="0.15">
      <c r="A29" s="12" t="s">
        <v>228</v>
      </c>
      <c r="B29" s="16">
        <v>3</v>
      </c>
      <c r="C29" s="16">
        <v>2</v>
      </c>
    </row>
    <row r="30" spans="1:3" ht="25.5" x14ac:dyDescent="0.15">
      <c r="A30" s="12" t="s">
        <v>229</v>
      </c>
      <c r="B30" s="16">
        <v>2</v>
      </c>
      <c r="C30" s="16">
        <v>2</v>
      </c>
    </row>
    <row r="31" spans="1:3" x14ac:dyDescent="0.15">
      <c r="A31" s="8" t="s">
        <v>121</v>
      </c>
      <c r="B31" s="9">
        <v>1</v>
      </c>
      <c r="C31" s="9">
        <v>1</v>
      </c>
    </row>
    <row r="33" spans="1:3" ht="14.25" x14ac:dyDescent="0.15">
      <c r="A33" s="6" t="s">
        <v>230</v>
      </c>
      <c r="B33" s="10">
        <f>SUM(B34:B40)+2</f>
        <v>26</v>
      </c>
      <c r="C33" s="10">
        <f>SUM(C34:C40)</f>
        <v>15</v>
      </c>
    </row>
    <row r="34" spans="1:3" x14ac:dyDescent="0.15">
      <c r="A34" s="7" t="s">
        <v>134</v>
      </c>
      <c r="B34" s="16">
        <v>4</v>
      </c>
      <c r="C34" s="16">
        <v>2</v>
      </c>
    </row>
    <row r="35" spans="1:3" x14ac:dyDescent="0.15">
      <c r="A35" s="12" t="s">
        <v>135</v>
      </c>
      <c r="B35" s="16">
        <v>2</v>
      </c>
      <c r="C35" s="16">
        <v>1</v>
      </c>
    </row>
    <row r="36" spans="1:3" x14ac:dyDescent="0.15">
      <c r="A36" s="7" t="s">
        <v>136</v>
      </c>
      <c r="B36" s="16">
        <v>6</v>
      </c>
      <c r="C36" s="16">
        <v>3.5</v>
      </c>
    </row>
    <row r="37" spans="1:3" ht="27.75" x14ac:dyDescent="0.15">
      <c r="A37" s="12" t="s">
        <v>137</v>
      </c>
      <c r="B37" s="16">
        <v>4</v>
      </c>
      <c r="C37" s="16">
        <v>3</v>
      </c>
    </row>
    <row r="38" spans="1:3" x14ac:dyDescent="0.15">
      <c r="A38" s="12" t="s">
        <v>138</v>
      </c>
      <c r="B38" s="16">
        <v>4</v>
      </c>
      <c r="C38" s="16">
        <v>3.5</v>
      </c>
    </row>
    <row r="39" spans="1:3" ht="38.25" x14ac:dyDescent="0.15">
      <c r="A39" s="12" t="s">
        <v>231</v>
      </c>
      <c r="B39" s="16">
        <v>3</v>
      </c>
      <c r="C39" s="16">
        <v>1</v>
      </c>
    </row>
    <row r="40" spans="1:3" x14ac:dyDescent="0.15">
      <c r="A40" s="8" t="s">
        <v>121</v>
      </c>
      <c r="B40" s="9">
        <v>1</v>
      </c>
      <c r="C40" s="9">
        <v>1</v>
      </c>
    </row>
    <row r="41" spans="1:3" x14ac:dyDescent="0.15">
      <c r="A41" s="20"/>
      <c r="B41" s="15"/>
      <c r="C41" s="15"/>
    </row>
    <row r="42" spans="1:3" ht="14.25" x14ac:dyDescent="0.15">
      <c r="A42" s="6" t="s">
        <v>232</v>
      </c>
      <c r="B42" s="10">
        <f>B43+B50+B55+2</f>
        <v>38</v>
      </c>
      <c r="C42" s="10">
        <f>C43+C50+C55</f>
        <v>21</v>
      </c>
    </row>
    <row r="43" spans="1:3" x14ac:dyDescent="0.15">
      <c r="A43" s="8" t="s">
        <v>139</v>
      </c>
      <c r="B43" s="9">
        <f>SUM(B44:B49)</f>
        <v>20</v>
      </c>
      <c r="C43" s="9">
        <f>SUM(C44:C49)</f>
        <v>12</v>
      </c>
    </row>
    <row r="44" spans="1:3" x14ac:dyDescent="0.15">
      <c r="A44" s="7" t="s">
        <v>140</v>
      </c>
      <c r="B44" s="16">
        <v>2</v>
      </c>
      <c r="C44" s="16">
        <v>1</v>
      </c>
    </row>
    <row r="45" spans="1:3" x14ac:dyDescent="0.15">
      <c r="A45" s="7" t="s">
        <v>141</v>
      </c>
      <c r="B45" s="16">
        <v>6</v>
      </c>
      <c r="C45" s="16">
        <v>3</v>
      </c>
    </row>
    <row r="46" spans="1:3" x14ac:dyDescent="0.15">
      <c r="A46" s="7" t="s">
        <v>142</v>
      </c>
      <c r="B46" s="16">
        <v>4</v>
      </c>
      <c r="C46" s="16">
        <v>2</v>
      </c>
    </row>
    <row r="47" spans="1:3" x14ac:dyDescent="0.15">
      <c r="A47" s="12" t="s">
        <v>143</v>
      </c>
      <c r="B47" s="16">
        <v>2</v>
      </c>
      <c r="C47" s="16">
        <v>2</v>
      </c>
    </row>
    <row r="48" spans="1:3" x14ac:dyDescent="0.15">
      <c r="A48" s="12" t="s">
        <v>144</v>
      </c>
      <c r="B48" s="16">
        <v>3</v>
      </c>
      <c r="C48" s="16">
        <v>2</v>
      </c>
    </row>
    <row r="49" spans="1:3" ht="38.25" x14ac:dyDescent="0.15">
      <c r="A49" s="12" t="s">
        <v>247</v>
      </c>
      <c r="B49" s="16">
        <v>3</v>
      </c>
      <c r="C49" s="16">
        <v>2</v>
      </c>
    </row>
    <row r="50" spans="1:3" x14ac:dyDescent="0.15">
      <c r="A50" s="8" t="s">
        <v>145</v>
      </c>
      <c r="B50" s="9">
        <f>SUM(B51:B54)</f>
        <v>15</v>
      </c>
      <c r="C50" s="9">
        <f>SUM(C51:C54)</f>
        <v>8</v>
      </c>
    </row>
    <row r="51" spans="1:3" x14ac:dyDescent="0.15">
      <c r="A51" s="12" t="s">
        <v>146</v>
      </c>
      <c r="B51" s="16">
        <v>4</v>
      </c>
      <c r="C51" s="16">
        <v>2</v>
      </c>
    </row>
    <row r="52" spans="1:3" x14ac:dyDescent="0.15">
      <c r="A52" s="12" t="s">
        <v>147</v>
      </c>
      <c r="B52" s="16">
        <v>6</v>
      </c>
      <c r="C52" s="16">
        <v>3</v>
      </c>
    </row>
    <row r="53" spans="1:3" x14ac:dyDescent="0.15">
      <c r="A53" s="12" t="s">
        <v>148</v>
      </c>
      <c r="B53" s="16">
        <v>2</v>
      </c>
      <c r="C53" s="16">
        <v>1</v>
      </c>
    </row>
    <row r="54" spans="1:3" ht="38.25" x14ac:dyDescent="0.15">
      <c r="A54" s="12" t="s">
        <v>248</v>
      </c>
      <c r="B54" s="16">
        <v>3</v>
      </c>
      <c r="C54" s="16">
        <v>2</v>
      </c>
    </row>
    <row r="55" spans="1:3" x14ac:dyDescent="0.15">
      <c r="A55" s="8" t="s">
        <v>121</v>
      </c>
      <c r="B55" s="9">
        <v>1</v>
      </c>
      <c r="C55" s="9">
        <v>1</v>
      </c>
    </row>
    <row r="57" spans="1:3" ht="14.25" x14ac:dyDescent="0.15">
      <c r="A57" s="6" t="s">
        <v>233</v>
      </c>
      <c r="B57" s="10">
        <f>B58+B61+B66+B69+2</f>
        <v>30</v>
      </c>
      <c r="C57" s="10">
        <f>C58+C61+C66+C69</f>
        <v>20</v>
      </c>
    </row>
    <row r="58" spans="1:3" x14ac:dyDescent="0.15">
      <c r="A58" s="8" t="s">
        <v>234</v>
      </c>
      <c r="B58" s="9">
        <f>SUM(B59:B60)</f>
        <v>8</v>
      </c>
      <c r="C58" s="9">
        <f>SUM(C59:C60)</f>
        <v>5</v>
      </c>
    </row>
    <row r="59" spans="1:3" ht="25.5" x14ac:dyDescent="0.15">
      <c r="A59" s="12" t="s">
        <v>249</v>
      </c>
      <c r="B59" s="11">
        <v>4</v>
      </c>
      <c r="C59" s="11">
        <v>2</v>
      </c>
    </row>
    <row r="60" spans="1:3" x14ac:dyDescent="0.15">
      <c r="A60" s="7" t="s">
        <v>235</v>
      </c>
      <c r="B60" s="11">
        <v>4</v>
      </c>
      <c r="C60" s="11">
        <v>3</v>
      </c>
    </row>
    <row r="61" spans="1:3" x14ac:dyDescent="0.15">
      <c r="A61" s="8" t="s">
        <v>236</v>
      </c>
      <c r="B61" s="9">
        <f>SUM(B62:B65)</f>
        <v>8</v>
      </c>
      <c r="C61" s="9">
        <f>SUM(C62:C65)</f>
        <v>7</v>
      </c>
    </row>
    <row r="62" spans="1:3" x14ac:dyDescent="0.15">
      <c r="A62" s="12" t="s">
        <v>237</v>
      </c>
      <c r="B62" s="11">
        <v>2</v>
      </c>
      <c r="C62" s="11">
        <v>2</v>
      </c>
    </row>
    <row r="63" spans="1:3" x14ac:dyDescent="0.15">
      <c r="A63" s="12" t="s">
        <v>238</v>
      </c>
      <c r="B63" s="11">
        <v>2</v>
      </c>
      <c r="C63" s="11">
        <v>2</v>
      </c>
    </row>
    <row r="64" spans="1:3" x14ac:dyDescent="0.15">
      <c r="A64" s="12" t="s">
        <v>239</v>
      </c>
      <c r="B64" s="11">
        <v>1</v>
      </c>
      <c r="C64" s="11">
        <v>1</v>
      </c>
    </row>
    <row r="65" spans="1:3" x14ac:dyDescent="0.15">
      <c r="A65" s="12" t="s">
        <v>240</v>
      </c>
      <c r="B65" s="11">
        <v>3</v>
      </c>
      <c r="C65" s="11">
        <v>2</v>
      </c>
    </row>
    <row r="66" spans="1:3" x14ac:dyDescent="0.15">
      <c r="A66" s="8" t="s">
        <v>241</v>
      </c>
      <c r="B66" s="9">
        <f>SUM(B67:B68)</f>
        <v>8</v>
      </c>
      <c r="C66" s="9">
        <f>SUM(C67:C68)</f>
        <v>5</v>
      </c>
    </row>
    <row r="67" spans="1:3" x14ac:dyDescent="0.15">
      <c r="A67" s="7" t="s">
        <v>242</v>
      </c>
      <c r="B67" s="11">
        <v>4</v>
      </c>
      <c r="C67" s="11">
        <v>2</v>
      </c>
    </row>
    <row r="68" spans="1:3" x14ac:dyDescent="0.15">
      <c r="A68" s="12" t="s">
        <v>243</v>
      </c>
      <c r="B68" s="11">
        <v>4</v>
      </c>
      <c r="C68" s="11">
        <v>3</v>
      </c>
    </row>
    <row r="69" spans="1:3" x14ac:dyDescent="0.15">
      <c r="A69" s="8" t="s">
        <v>244</v>
      </c>
      <c r="B69" s="9">
        <f>SUM(B70:B71)</f>
        <v>4</v>
      </c>
      <c r="C69" s="9">
        <f>SUM(C70:C71)</f>
        <v>3</v>
      </c>
    </row>
    <row r="70" spans="1:3" x14ac:dyDescent="0.15">
      <c r="A70" s="7" t="s">
        <v>245</v>
      </c>
      <c r="B70" s="11">
        <v>2</v>
      </c>
      <c r="C70" s="11">
        <v>1.5</v>
      </c>
    </row>
    <row r="71" spans="1:3" x14ac:dyDescent="0.15">
      <c r="A71" s="12" t="s">
        <v>246</v>
      </c>
      <c r="B71" s="11">
        <v>2</v>
      </c>
      <c r="C71" s="11">
        <v>1.5</v>
      </c>
    </row>
  </sheetData>
  <mergeCells count="1">
    <mergeCell ref="A2:C2"/>
  </mergeCells>
  <phoneticPr fontId="5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数Ⅱ 712</vt:lpstr>
      <vt:lpstr>数B 713</vt:lpstr>
      <vt:lpstr>数Ⅲ 711</vt:lpstr>
      <vt:lpstr>数Ｃ 711</vt:lpstr>
      <vt:lpstr>'数Ⅱ 712'!Print_Titles</vt:lpstr>
      <vt:lpstr>'数Ⅲ 711'!Print_Titles</vt:lpstr>
      <vt:lpstr>'数B 713'!Print_Titles</vt:lpstr>
      <vt:lpstr>'数Ｃ 711'!Print_Titles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2021-05-26T06:46:15Z</dcterms:created>
  <dcterms:modified xsi:type="dcterms:W3CDTF">2025-04-08T02:25:58Z</dcterms:modified>
  <cp:category/>
</cp:coreProperties>
</file>