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C169C6DC-991E-4C50-8C02-37B7617F15AD}" xr6:coauthVersionLast="47" xr6:coauthVersionMax="47" xr10:uidLastSave="{00000000-0000-0000-0000-000000000000}"/>
  <bookViews>
    <workbookView xWindow="1410" yWindow="345" windowWidth="20895" windowHeight="11925" xr2:uid="{00000000-000D-0000-FFFF-FFFF00000000}"/>
  </bookViews>
  <sheets>
    <sheet name="数Ⅰ 714" sheetId="4" r:id="rId1"/>
    <sheet name="数A 714" sheetId="2" r:id="rId2"/>
    <sheet name="数Ⅱ 711" sheetId="5" r:id="rId3"/>
    <sheet name="数B 712" sheetId="8" r:id="rId4"/>
    <sheet name="数Ⅲ 710" sheetId="7" r:id="rId5"/>
    <sheet name="数C 710" sheetId="6" r:id="rId6"/>
  </sheets>
  <definedNames>
    <definedName name="_xlnm.Print_Titles" localSheetId="0">'数Ⅰ 714'!$1:$1</definedName>
    <definedName name="_xlnm.Print_Titles" localSheetId="2">'数Ⅱ 711'!$1:$1</definedName>
    <definedName name="_xlnm.Print_Titles" localSheetId="4">'数Ⅲ 710'!$1:$1</definedName>
    <definedName name="_xlnm.Print_Titles" localSheetId="1">'数A 714'!$1:$1</definedName>
    <definedName name="_xlnm.Print_Titles" localSheetId="3">'数B 712'!$1:$1</definedName>
    <definedName name="_xlnm.Print_Titles" localSheetId="5">'数C 710'!$1:$1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8" l="1"/>
  <c r="B42" i="8"/>
  <c r="C34" i="8"/>
  <c r="B34" i="8"/>
  <c r="C27" i="8"/>
  <c r="C26" i="8" s="1"/>
  <c r="B27" i="8"/>
  <c r="B26" i="8" s="1"/>
  <c r="C20" i="8"/>
  <c r="B20" i="8"/>
  <c r="C15" i="8"/>
  <c r="B15" i="8"/>
  <c r="C8" i="8"/>
  <c r="B8" i="8"/>
  <c r="C7" i="8"/>
  <c r="B7" i="8"/>
  <c r="C65" i="7"/>
  <c r="B65" i="7"/>
  <c r="C60" i="7"/>
  <c r="B60" i="7"/>
  <c r="C55" i="7"/>
  <c r="B55" i="7"/>
  <c r="C54" i="7"/>
  <c r="B54" i="7"/>
  <c r="C47" i="7"/>
  <c r="B47" i="7"/>
  <c r="C41" i="7"/>
  <c r="B41" i="7"/>
  <c r="C40" i="7"/>
  <c r="B40" i="7"/>
  <c r="C33" i="7"/>
  <c r="C28" i="7" s="1"/>
  <c r="B33" i="7"/>
  <c r="B28" i="7" s="1"/>
  <c r="C29" i="7"/>
  <c r="B29" i="7"/>
  <c r="C20" i="7"/>
  <c r="B20" i="7"/>
  <c r="C15" i="7"/>
  <c r="C14" i="7" s="1"/>
  <c r="B15" i="7"/>
  <c r="B14" i="7" s="1"/>
  <c r="C7" i="7"/>
  <c r="B7" i="7"/>
  <c r="B5" i="8" l="1"/>
  <c r="C5" i="8"/>
  <c r="B5" i="7"/>
  <c r="C5" i="7"/>
  <c r="C54" i="6" l="1"/>
  <c r="B54" i="6"/>
  <c r="C47" i="6"/>
  <c r="B47" i="6"/>
  <c r="C40" i="6"/>
  <c r="B40" i="6"/>
  <c r="C39" i="6"/>
  <c r="B39" i="6"/>
  <c r="C31" i="6"/>
  <c r="B31" i="6"/>
  <c r="C21" i="6"/>
  <c r="B21" i="6"/>
  <c r="C14" i="6"/>
  <c r="B14" i="6"/>
  <c r="C8" i="6"/>
  <c r="C7" i="6" s="1"/>
  <c r="B8" i="6"/>
  <c r="B7" i="6" s="1"/>
  <c r="B5" i="6" s="1"/>
  <c r="C5" i="6" l="1"/>
  <c r="C39" i="2"/>
  <c r="B39" i="2"/>
  <c r="B54" i="4"/>
  <c r="B63" i="4"/>
  <c r="B24" i="4"/>
  <c r="C87" i="5" l="1"/>
  <c r="B87" i="5"/>
  <c r="C83" i="5"/>
  <c r="B83" i="5"/>
  <c r="C78" i="5"/>
  <c r="B78" i="5"/>
  <c r="C70" i="5"/>
  <c r="B70" i="5"/>
  <c r="C66" i="5"/>
  <c r="B66" i="5"/>
  <c r="C59" i="5"/>
  <c r="B59" i="5"/>
  <c r="C52" i="5"/>
  <c r="B52" i="5"/>
  <c r="C45" i="5"/>
  <c r="B45" i="5"/>
  <c r="C40" i="5"/>
  <c r="B40" i="5"/>
  <c r="C34" i="5"/>
  <c r="B34" i="5"/>
  <c r="C27" i="5"/>
  <c r="B27" i="5"/>
  <c r="C22" i="5"/>
  <c r="B22" i="5"/>
  <c r="C15" i="5"/>
  <c r="B15" i="5"/>
  <c r="C8" i="5"/>
  <c r="B8" i="5"/>
  <c r="C24" i="4"/>
  <c r="B8" i="2"/>
  <c r="C24" i="2"/>
  <c r="C33" i="2"/>
  <c r="B33" i="2"/>
  <c r="B24" i="2"/>
  <c r="B14" i="2"/>
  <c r="B41" i="4"/>
  <c r="B37" i="4"/>
  <c r="B33" i="4"/>
  <c r="C63" i="4"/>
  <c r="C54" i="4"/>
  <c r="C49" i="4"/>
  <c r="C48" i="4" s="1"/>
  <c r="C37" i="4"/>
  <c r="C33" i="4"/>
  <c r="C41" i="4"/>
  <c r="B8" i="4"/>
  <c r="C8" i="4"/>
  <c r="B49" i="4"/>
  <c r="B48" i="4" s="1"/>
  <c r="B13" i="4"/>
  <c r="B17" i="4"/>
  <c r="C13" i="4"/>
  <c r="C17" i="4"/>
  <c r="C8" i="2"/>
  <c r="C14" i="2"/>
  <c r="B7" i="5" l="1"/>
  <c r="C7" i="4"/>
  <c r="C7" i="5"/>
  <c r="C51" i="5"/>
  <c r="B21" i="5"/>
  <c r="B33" i="5"/>
  <c r="B51" i="5"/>
  <c r="B65" i="5"/>
  <c r="B77" i="5"/>
  <c r="B7" i="2"/>
  <c r="B23" i="2"/>
  <c r="B7" i="4"/>
  <c r="B32" i="4"/>
  <c r="C23" i="2"/>
  <c r="C7" i="2"/>
  <c r="C32" i="4"/>
  <c r="C33" i="5"/>
  <c r="C77" i="5"/>
  <c r="C21" i="5"/>
  <c r="C65" i="5"/>
  <c r="B5" i="5" l="1"/>
  <c r="C5" i="4"/>
  <c r="C5" i="2"/>
  <c r="C5" i="5"/>
  <c r="B5" i="4"/>
  <c r="B5" i="2"/>
</calcChain>
</file>

<file path=xl/sharedStrings.xml><?xml version="1.0" encoding="utf-8"?>
<sst xmlns="http://schemas.openxmlformats.org/spreadsheetml/2006/main" count="363" uniqueCount="270">
  <si>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数と式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</si>
  <si>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式の計算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</si>
  <si>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次不等式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</si>
  <si>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次関数とグラフ</t>
    </r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</si>
  <si>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次関数の決定</t>
    </r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</si>
  <si>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</si>
  <si>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三角比</t>
    </r>
  </si>
  <si>
    <r>
      <t>1</t>
    </r>
    <r>
      <rPr>
        <sz val="10.5"/>
        <rFont val="ＭＳ 明朝"/>
        <family val="1"/>
        <charset val="128"/>
      </rPr>
      <t>．三角比</t>
    </r>
  </si>
  <si>
    <r>
      <t>2</t>
    </r>
    <r>
      <rPr>
        <sz val="10.5"/>
        <rFont val="ＭＳ 明朝"/>
        <family val="1"/>
        <charset val="128"/>
      </rPr>
      <t>．三角比の相互関係</t>
    </r>
  </si>
  <si>
    <r>
      <t>3</t>
    </r>
    <r>
      <rPr>
        <sz val="10.5"/>
        <rFont val="ＭＳ 明朝"/>
        <family val="1"/>
        <charset val="128"/>
      </rPr>
      <t>．三角比の拡張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</si>
  <si>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三角形への応用</t>
    </r>
  </si>
  <si>
    <r>
      <t>4</t>
    </r>
    <r>
      <rPr>
        <sz val="10.5"/>
        <rFont val="ＭＳ 明朝"/>
        <family val="1"/>
        <charset val="128"/>
      </rPr>
      <t>．正弦定理</t>
    </r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</si>
  <si>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場合の数と確率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</si>
  <si>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場合の数</t>
    </r>
  </si>
  <si>
    <r>
      <t>2</t>
    </r>
    <r>
      <rPr>
        <sz val="10.5"/>
        <rFont val="ＭＳ 明朝"/>
        <family val="1"/>
        <charset val="128"/>
      </rPr>
      <t>．場合の数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</si>
  <si>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平面図形</t>
    </r>
  </si>
  <si>
    <r>
      <t>1</t>
    </r>
    <r>
      <rPr>
        <sz val="10.5"/>
        <rFont val="ＭＳ 明朝"/>
        <family val="1"/>
        <charset val="128"/>
      </rPr>
      <t>．三角形の辺の比</t>
    </r>
  </si>
  <si>
    <r>
      <t>4</t>
    </r>
    <r>
      <rPr>
        <sz val="10.5"/>
        <rFont val="ＭＳ 明朝"/>
        <family val="1"/>
        <charset val="128"/>
      </rPr>
      <t>．円に内接する四角形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</si>
  <si>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空間図形</t>
    </r>
  </si>
  <si>
    <t>時間</t>
    <rPh sb="0" eb="2">
      <t>ジカン</t>
    </rPh>
    <phoneticPr fontId="7"/>
  </si>
  <si>
    <t>課題学習</t>
    <rPh sb="0" eb="2">
      <t>カダイ</t>
    </rPh>
    <rPh sb="2" eb="4">
      <t>ガクシュウ</t>
    </rPh>
    <phoneticPr fontId="7"/>
  </si>
  <si>
    <r>
      <t>5</t>
    </r>
    <r>
      <rPr>
        <sz val="10.5"/>
        <rFont val="ＭＳ 明朝"/>
        <family val="1"/>
        <charset val="128"/>
      </rPr>
      <t>．根号を含む式の計算
発展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重根号</t>
    </r>
    <rPh sb="12" eb="14">
      <t>ハッテン</t>
    </rPh>
    <phoneticPr fontId="7"/>
  </si>
  <si>
    <t>頁数</t>
    <rPh sb="0" eb="2">
      <t>ページスウ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</si>
  <si>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図形の性質</t>
    </r>
    <rPh sb="4" eb="6">
      <t>ズケイ</t>
    </rPh>
    <rPh sb="7" eb="9">
      <t>セイシツ</t>
    </rPh>
    <phoneticPr fontId="7"/>
  </si>
  <si>
    <t>合計</t>
    <rPh sb="0" eb="2">
      <t>ゴウケイ</t>
    </rPh>
    <phoneticPr fontId="7"/>
  </si>
  <si>
    <t>補充問題</t>
    <rPh sb="0" eb="2">
      <t>ホジュウ</t>
    </rPh>
    <rPh sb="2" eb="4">
      <t>モンダイ</t>
    </rPh>
    <phoneticPr fontId="7"/>
  </si>
  <si>
    <r>
      <t>6</t>
    </r>
    <r>
      <rPr>
        <sz val="10.5"/>
        <rFont val="ＭＳ 明朝"/>
        <family val="1"/>
        <charset val="128"/>
      </rPr>
      <t>．不等式の性質</t>
    </r>
    <rPh sb="2" eb="5">
      <t>フトウシキ</t>
    </rPh>
    <rPh sb="6" eb="8">
      <t>セイシツ</t>
    </rPh>
    <phoneticPr fontId="7"/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</si>
  <si>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次不等式</t>
    </r>
    <phoneticPr fontId="7"/>
  </si>
  <si>
    <t>章末問題</t>
    <rPh sb="0" eb="1">
      <t>ショウ</t>
    </rPh>
    <rPh sb="1" eb="2">
      <t>マツ</t>
    </rPh>
    <rPh sb="2" eb="4">
      <t>モンダイ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</si>
  <si>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次関数の値の変化</t>
    </r>
    <rPh sb="6" eb="8">
      <t>カンスウ</t>
    </rPh>
    <rPh sb="9" eb="10">
      <t>アタイ</t>
    </rPh>
    <rPh sb="11" eb="13">
      <t>ヘンカ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</si>
  <si>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</t>
    </r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</si>
  <si>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次関数のグラフと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軸の位置関係
発展　放物線と直線の共有点の座標</t>
    </r>
    <rPh sb="3" eb="4">
      <t>ジ</t>
    </rPh>
    <rPh sb="4" eb="6">
      <t>カンスウ</t>
    </rPh>
    <rPh sb="12" eb="13">
      <t>ジク</t>
    </rPh>
    <rPh sb="14" eb="16">
      <t>イチ</t>
    </rPh>
    <rPh sb="16" eb="18">
      <t>カンケイ</t>
    </rPh>
    <rPh sb="33" eb="35">
      <t>ザヒョウ</t>
    </rPh>
    <phoneticPr fontId="7"/>
  </si>
  <si>
    <t>章末問題</t>
    <rPh sb="0" eb="1">
      <t>ショウ</t>
    </rPh>
    <rPh sb="1" eb="2">
      <t>マツ</t>
    </rPh>
    <phoneticPr fontId="7"/>
  </si>
  <si>
    <r>
      <t>1</t>
    </r>
    <r>
      <rPr>
        <sz val="10.5"/>
        <rFont val="ＭＳ 明朝"/>
        <family val="1"/>
        <charset val="128"/>
      </rPr>
      <t>．データの整理</t>
    </r>
    <rPh sb="6" eb="8">
      <t>セイリ</t>
    </rPh>
    <phoneticPr fontId="7"/>
  </si>
  <si>
    <r>
      <t>2</t>
    </r>
    <r>
      <rPr>
        <sz val="10.5"/>
        <rFont val="ＭＳ 明朝"/>
        <family val="1"/>
        <charset val="128"/>
      </rPr>
      <t>．データの代表値</t>
    </r>
    <phoneticPr fontId="7"/>
  </si>
  <si>
    <r>
      <t>3</t>
    </r>
    <r>
      <rPr>
        <sz val="10.5"/>
        <rFont val="ＭＳ 明朝"/>
        <family val="1"/>
        <charset val="128"/>
      </rPr>
      <t>．データの散らばりと四分位数</t>
    </r>
    <rPh sb="14" eb="15">
      <t>スウ</t>
    </rPh>
    <phoneticPr fontId="7"/>
  </si>
  <si>
    <r>
      <t>8</t>
    </r>
    <r>
      <rPr>
        <sz val="10.5"/>
        <rFont val="ＭＳ 明朝"/>
        <family val="1"/>
        <charset val="128"/>
      </rPr>
      <t>．絶対値を含む方程式・不等式
研究　絶対値と場合分け</t>
    </r>
    <rPh sb="2" eb="4">
      <t>ゼッタイ</t>
    </rPh>
    <rPh sb="4" eb="5">
      <t>チ</t>
    </rPh>
    <rPh sb="6" eb="7">
      <t>フク</t>
    </rPh>
    <rPh sb="8" eb="11">
      <t>ホウテイシキ</t>
    </rPh>
    <rPh sb="12" eb="15">
      <t>フトウシキ</t>
    </rPh>
    <rPh sb="23" eb="25">
      <t>バアイ</t>
    </rPh>
    <rPh sb="25" eb="26">
      <t>ワ</t>
    </rPh>
    <phoneticPr fontId="7"/>
  </si>
  <si>
    <r>
      <t>6</t>
    </r>
    <r>
      <rPr>
        <sz val="10.5"/>
        <rFont val="ＭＳ 明朝"/>
        <family val="1"/>
        <charset val="128"/>
      </rPr>
      <t>．正弦定理と余弦定理の応用</t>
    </r>
    <rPh sb="12" eb="14">
      <t>オウヨウ</t>
    </rPh>
    <phoneticPr fontId="7"/>
  </si>
  <si>
    <r>
      <t>8</t>
    </r>
    <r>
      <rPr>
        <sz val="10.5"/>
        <rFont val="ＭＳ 明朝"/>
        <family val="1"/>
        <charset val="128"/>
      </rPr>
      <t>．空間図形への応用</t>
    </r>
    <rPh sb="2" eb="4">
      <t>クウカン</t>
    </rPh>
    <rPh sb="4" eb="6">
      <t>ズケイ</t>
    </rPh>
    <rPh sb="8" eb="10">
      <t>オウヨウ</t>
    </rPh>
    <phoneticPr fontId="7"/>
  </si>
  <si>
    <r>
      <t>1</t>
    </r>
    <r>
      <rPr>
        <sz val="10.5"/>
        <rFont val="ＭＳ 明朝"/>
        <family val="1"/>
        <charset val="128"/>
      </rPr>
      <t>．集合の要素の個数</t>
    </r>
    <phoneticPr fontId="7"/>
  </si>
  <si>
    <r>
      <t>5</t>
    </r>
    <r>
      <rPr>
        <sz val="10.5"/>
        <rFont val="ＭＳ 明朝"/>
        <family val="1"/>
        <charset val="128"/>
      </rPr>
      <t>．事象と確率</t>
    </r>
    <phoneticPr fontId="7"/>
  </si>
  <si>
    <r>
      <t>6</t>
    </r>
    <r>
      <rPr>
        <sz val="10.5"/>
        <rFont val="ＭＳ 明朝"/>
        <family val="1"/>
        <charset val="128"/>
      </rPr>
      <t>．確率の基本性質</t>
    </r>
    <phoneticPr fontId="7"/>
  </si>
  <si>
    <r>
      <t>8</t>
    </r>
    <r>
      <rPr>
        <sz val="10.5"/>
        <rFont val="ＭＳ 明朝"/>
        <family val="1"/>
        <charset val="128"/>
      </rPr>
      <t>．条件付き確率</t>
    </r>
    <phoneticPr fontId="7"/>
  </si>
  <si>
    <r>
      <t>2</t>
    </r>
    <r>
      <rPr>
        <sz val="10.5"/>
        <rFont val="ＭＳ 明朝"/>
        <family val="1"/>
        <charset val="128"/>
      </rPr>
      <t>．三角形の外心・内心・重心</t>
    </r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</si>
  <si>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</t>
    </r>
    <phoneticPr fontId="7"/>
  </si>
  <si>
    <r>
      <t>4</t>
    </r>
    <r>
      <rPr>
        <sz val="10.5"/>
        <rFont val="ＭＳ 明朝"/>
        <family val="1"/>
        <charset val="128"/>
      </rPr>
      <t>．組合せ
研究　重複を許して作る組合せ</t>
    </r>
    <rPh sb="15" eb="16">
      <t>ツク</t>
    </rPh>
    <phoneticPr fontId="7"/>
  </si>
  <si>
    <r>
      <t>7</t>
    </r>
    <r>
      <rPr>
        <sz val="10.5"/>
        <rFont val="ＭＳ 明朝"/>
        <family val="1"/>
        <charset val="128"/>
      </rPr>
      <t>．独立な試行と確率</t>
    </r>
    <phoneticPr fontId="7"/>
  </si>
  <si>
    <r>
      <t>7</t>
    </r>
    <r>
      <rPr>
        <sz val="10.5"/>
        <rFont val="ＭＳ 明朝"/>
        <family val="1"/>
        <charset val="128"/>
      </rPr>
      <t>．三角形の面積
研究　三角形の内接円と面積
発展　ヘロンの公式</t>
    </r>
    <rPh sb="9" eb="11">
      <t>ケンキュウ</t>
    </rPh>
    <rPh sb="12" eb="15">
      <t>サンカクケイ</t>
    </rPh>
    <rPh sb="16" eb="18">
      <t>ナイセツ</t>
    </rPh>
    <rPh sb="18" eb="19">
      <t>エン</t>
    </rPh>
    <rPh sb="20" eb="22">
      <t>メンセキ</t>
    </rPh>
    <rPh sb="23" eb="25">
      <t>ハッテン</t>
    </rPh>
    <rPh sb="30" eb="32">
      <t>コウシキ</t>
    </rPh>
    <phoneticPr fontId="7"/>
  </si>
  <si>
    <r>
      <t>9</t>
    </r>
    <r>
      <rPr>
        <sz val="10.5"/>
        <rFont val="ＭＳ 明朝"/>
        <family val="1"/>
        <charset val="128"/>
      </rPr>
      <t>．空間図形と多面体
研究　正多面体の体積
研究　正多面体の種類</t>
    </r>
    <rPh sb="2" eb="4">
      <t>クウカン</t>
    </rPh>
    <rPh sb="4" eb="6">
      <t>ズケイ</t>
    </rPh>
    <rPh sb="7" eb="10">
      <t>タメンタイ</t>
    </rPh>
    <rPh sb="11" eb="13">
      <t>ケンキュウ</t>
    </rPh>
    <rPh sb="14" eb="15">
      <t>セイ</t>
    </rPh>
    <rPh sb="15" eb="18">
      <t>タメンタイ</t>
    </rPh>
    <rPh sb="19" eb="21">
      <t>タイセキ</t>
    </rPh>
    <rPh sb="22" eb="24">
      <t>ケンキュウ</t>
    </rPh>
    <rPh sb="25" eb="26">
      <t>セイ</t>
    </rPh>
    <rPh sb="26" eb="29">
      <t>タメンタイ</t>
    </rPh>
    <rPh sb="30" eb="32">
      <t>シュルイ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</si>
  <si>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集合と命題</t>
    </r>
    <rPh sb="4" eb="6">
      <t>シュウゴウ</t>
    </rPh>
    <rPh sb="7" eb="9">
      <t>メイダイ</t>
    </rPh>
    <phoneticPr fontId="7"/>
  </si>
  <si>
    <r>
      <t>2</t>
    </r>
    <r>
      <rPr>
        <sz val="10.5"/>
        <rFont val="ＭＳ 明朝"/>
        <family val="1"/>
        <charset val="128"/>
      </rPr>
      <t>．命題と条件</t>
    </r>
    <rPh sb="2" eb="4">
      <t>メイダイ</t>
    </rPh>
    <rPh sb="5" eb="7">
      <t>ジョウケン</t>
    </rPh>
    <phoneticPr fontId="7"/>
  </si>
  <si>
    <r>
      <t>3</t>
    </r>
    <r>
      <rPr>
        <sz val="10.5"/>
        <rFont val="ＭＳ 明朝"/>
        <family val="1"/>
        <charset val="128"/>
      </rPr>
      <t>．命題とその逆・対偶・裏</t>
    </r>
    <rPh sb="2" eb="4">
      <t>メイダイ</t>
    </rPh>
    <rPh sb="7" eb="8">
      <t>ギャク</t>
    </rPh>
    <rPh sb="9" eb="11">
      <t>タイグウ</t>
    </rPh>
    <rPh sb="12" eb="13">
      <t>ウラ</t>
    </rPh>
    <phoneticPr fontId="7"/>
  </si>
  <si>
    <r>
      <t>4</t>
    </r>
    <r>
      <rPr>
        <sz val="10.5"/>
        <rFont val="ＭＳ 明朝"/>
        <family val="1"/>
        <charset val="128"/>
      </rPr>
      <t>．命題と証明
研究　√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が無理数であることの証明</t>
    </r>
    <rPh sb="8" eb="10">
      <t>ケンキュウ</t>
    </rPh>
    <rPh sb="14" eb="17">
      <t>ムリスウ</t>
    </rPh>
    <rPh sb="23" eb="25">
      <t>ショウメイ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</si>
  <si>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次関数</t>
    </r>
    <phoneticPr fontId="7"/>
  </si>
  <si>
    <r>
      <t>1</t>
    </r>
    <r>
      <rPr>
        <sz val="10.5"/>
        <rFont val="ＭＳ 明朝"/>
        <family val="1"/>
        <charset val="128"/>
      </rPr>
      <t>．関数とグラフ
研究　座標平面上の点と象限</t>
    </r>
    <rPh sb="9" eb="11">
      <t>ケンキュウ</t>
    </rPh>
    <rPh sb="12" eb="14">
      <t>ザヒョウ</t>
    </rPh>
    <rPh sb="14" eb="17">
      <t>ヘイメンジョウ</t>
    </rPh>
    <rPh sb="18" eb="19">
      <t>テン</t>
    </rPh>
    <rPh sb="20" eb="22">
      <t>ショウゲン</t>
    </rPh>
    <phoneticPr fontId="7"/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</si>
  <si>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次関数のグラフ
研究　グラフの平行移動
研究　グラフの対称移動</t>
    </r>
    <rPh sb="18" eb="20">
      <t>ヘイコウ</t>
    </rPh>
    <rPh sb="20" eb="22">
      <t>イドウ</t>
    </rPh>
    <rPh sb="23" eb="25">
      <t>ケンキュウ</t>
    </rPh>
    <rPh sb="30" eb="32">
      <t>タイショウ</t>
    </rPh>
    <rPh sb="32" eb="34">
      <t>イドウ</t>
    </rPh>
    <phoneticPr fontId="7"/>
  </si>
  <si>
    <r>
      <t>3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次関数の最大・最小
研究　定義域が変化するときの関数の
　　　最大値・最小値</t>
    </r>
    <rPh sb="13" eb="15">
      <t>ケンキュウ</t>
    </rPh>
    <rPh sb="16" eb="19">
      <t>テイギイキ</t>
    </rPh>
    <rPh sb="20" eb="22">
      <t>ヘンカ</t>
    </rPh>
    <rPh sb="27" eb="29">
      <t>カンスウ</t>
    </rPh>
    <rPh sb="34" eb="36">
      <t>サイダイ</t>
    </rPh>
    <rPh sb="36" eb="37">
      <t>チ</t>
    </rPh>
    <rPh sb="38" eb="41">
      <t>サイショウチ</t>
    </rPh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</si>
  <si>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図形と計量</t>
    </r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</si>
  <si>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データの分析</t>
    </r>
    <phoneticPr fontId="7"/>
  </si>
  <si>
    <r>
      <t>4</t>
    </r>
    <r>
      <rPr>
        <sz val="10.5"/>
        <rFont val="ＭＳ 明朝"/>
        <family val="1"/>
        <charset val="128"/>
      </rPr>
      <t>．分散と標準偏差
研究　変量の変換</t>
    </r>
    <rPh sb="10" eb="12">
      <t>ケンキュウ</t>
    </rPh>
    <rPh sb="13" eb="14">
      <t>ヘン</t>
    </rPh>
    <rPh sb="14" eb="15">
      <t>リョウ</t>
    </rPh>
    <rPh sb="16" eb="18">
      <t>ヘンカン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</si>
  <si>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式と証明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</si>
  <si>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式と計算</t>
    </r>
  </si>
  <si>
    <r>
      <t>1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次式の展開と因数分解</t>
    </r>
  </si>
  <si>
    <r>
      <t>4</t>
    </r>
    <r>
      <rPr>
        <sz val="10.5"/>
        <rFont val="ＭＳ 明朝"/>
        <family val="1"/>
        <charset val="128"/>
      </rPr>
      <t>．分数式とその計算</t>
    </r>
    <rPh sb="2" eb="5">
      <t>ブンスウシキ</t>
    </rPh>
    <rPh sb="8" eb="10">
      <t>ケイサン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</si>
  <si>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等式・不等式の証明</t>
    </r>
    <phoneticPr fontId="7"/>
  </si>
  <si>
    <r>
      <t>6</t>
    </r>
    <r>
      <rPr>
        <sz val="10.5"/>
        <rFont val="ＭＳ 明朝"/>
        <family val="1"/>
        <charset val="128"/>
      </rPr>
      <t>．等式の証明</t>
    </r>
    <phoneticPr fontId="7"/>
  </si>
  <si>
    <r>
      <t>7</t>
    </r>
    <r>
      <rPr>
        <sz val="10.5"/>
        <rFont val="ＭＳ 明朝"/>
        <family val="1"/>
        <charset val="128"/>
      </rPr>
      <t>．不等式の証明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</si>
  <si>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複素数と方程式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</si>
  <si>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複素数と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次方程式の解</t>
    </r>
    <rPh sb="4" eb="7">
      <t>フクソスウ</t>
    </rPh>
    <rPh sb="9" eb="10">
      <t>ジ</t>
    </rPh>
    <rPh sb="10" eb="13">
      <t>ホウテイシキ</t>
    </rPh>
    <rPh sb="14" eb="15">
      <t>カイ</t>
    </rPh>
    <phoneticPr fontId="7"/>
  </si>
  <si>
    <r>
      <t>1</t>
    </r>
    <r>
      <rPr>
        <sz val="10.5"/>
        <rFont val="ＭＳ 明朝"/>
        <family val="1"/>
        <charset val="128"/>
      </rPr>
      <t>．複素数とその計算</t>
    </r>
    <rPh sb="8" eb="10">
      <t>ケイサン</t>
    </rPh>
    <phoneticPr fontId="7"/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</si>
  <si>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次方程式の解</t>
    </r>
    <phoneticPr fontId="7"/>
  </si>
  <si>
    <r>
      <t>3</t>
    </r>
    <r>
      <rPr>
        <sz val="10.5"/>
        <rFont val="ＭＳ 明朝"/>
        <family val="1"/>
        <charset val="128"/>
      </rPr>
      <t>．解と係数の関係
研究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次方程式の実数解の符号</t>
    </r>
    <rPh sb="10" eb="12">
      <t>ケンキュウ</t>
    </rPh>
    <rPh sb="14" eb="15">
      <t>ジ</t>
    </rPh>
    <rPh sb="15" eb="18">
      <t>ホウテイシキ</t>
    </rPh>
    <rPh sb="19" eb="21">
      <t>ジッスウ</t>
    </rPh>
    <rPh sb="21" eb="22">
      <t>カイ</t>
    </rPh>
    <rPh sb="23" eb="25">
      <t>フゴウ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</si>
  <si>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高次方程式</t>
    </r>
    <rPh sb="4" eb="6">
      <t>コウジ</t>
    </rPh>
    <rPh sb="6" eb="9">
      <t>ホウテイシキ</t>
    </rPh>
    <phoneticPr fontId="7"/>
  </si>
  <si>
    <r>
      <t>4</t>
    </r>
    <r>
      <rPr>
        <sz val="10.5"/>
        <rFont val="ＭＳ 明朝"/>
        <family val="1"/>
        <charset val="128"/>
      </rPr>
      <t>．剰余の定理と因数定理
研究　組立除法</t>
    </r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</si>
  <si>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図形と方程式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</si>
  <si>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点と直線</t>
    </r>
  </si>
  <si>
    <r>
      <t>1</t>
    </r>
    <r>
      <rPr>
        <sz val="10.5"/>
        <rFont val="ＭＳ 明朝"/>
        <family val="1"/>
        <charset val="128"/>
      </rPr>
      <t>．直線上の点</t>
    </r>
  </si>
  <si>
    <r>
      <t>3</t>
    </r>
    <r>
      <rPr>
        <sz val="10.5"/>
        <rFont val="ＭＳ 明朝"/>
        <family val="1"/>
        <charset val="128"/>
      </rPr>
      <t>．直線の方程式</t>
    </r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</si>
  <si>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直線の関係
研究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直線の交点を通る直線の方程式</t>
    </r>
    <rPh sb="9" eb="11">
      <t>ケンキュウ</t>
    </rPh>
    <rPh sb="13" eb="15">
      <t>チョクセン</t>
    </rPh>
    <rPh sb="16" eb="18">
      <t>コウテン</t>
    </rPh>
    <rPh sb="19" eb="20">
      <t>トオ</t>
    </rPh>
    <rPh sb="21" eb="23">
      <t>チョクセン</t>
    </rPh>
    <rPh sb="24" eb="27">
      <t>ホウテイシキ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</si>
  <si>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円</t>
    </r>
  </si>
  <si>
    <r>
      <t>5</t>
    </r>
    <r>
      <rPr>
        <sz val="10.5"/>
        <rFont val="ＭＳ 明朝"/>
        <family val="1"/>
        <charset val="128"/>
      </rPr>
      <t>．円の方程式</t>
    </r>
  </si>
  <si>
    <r>
      <t>6</t>
    </r>
    <r>
      <rPr>
        <sz val="10.5"/>
        <rFont val="ＭＳ 明朝"/>
        <family val="1"/>
        <charset val="128"/>
      </rPr>
      <t>．円と直線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</si>
  <si>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軌跡と領域</t>
    </r>
  </si>
  <si>
    <r>
      <t>8</t>
    </r>
    <r>
      <rPr>
        <sz val="10.5"/>
        <rFont val="ＭＳ 明朝"/>
        <family val="1"/>
        <charset val="128"/>
      </rPr>
      <t>．軌跡と方程式</t>
    </r>
  </si>
  <si>
    <r>
      <t>9</t>
    </r>
    <r>
      <rPr>
        <sz val="10.5"/>
        <rFont val="ＭＳ 明朝"/>
        <family val="1"/>
        <charset val="128"/>
      </rPr>
      <t>．不等式の表す領域</t>
    </r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</si>
  <si>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三角関数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</si>
  <si>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三角関数</t>
    </r>
  </si>
  <si>
    <r>
      <t>1</t>
    </r>
    <r>
      <rPr>
        <sz val="10.5"/>
        <rFont val="ＭＳ 明朝"/>
        <family val="1"/>
        <charset val="128"/>
      </rPr>
      <t>．角の拡張</t>
    </r>
    <rPh sb="2" eb="3">
      <t>カク</t>
    </rPh>
    <rPh sb="4" eb="6">
      <t>カクチョウ</t>
    </rPh>
    <phoneticPr fontId="7"/>
  </si>
  <si>
    <r>
      <t>2</t>
    </r>
    <r>
      <rPr>
        <sz val="10.5"/>
        <rFont val="ＭＳ 明朝"/>
        <family val="1"/>
        <charset val="128"/>
      </rPr>
      <t>．三角関数</t>
    </r>
  </si>
  <si>
    <r>
      <t>3</t>
    </r>
    <r>
      <rPr>
        <sz val="10.5"/>
        <rFont val="ＭＳ 明朝"/>
        <family val="1"/>
        <charset val="128"/>
      </rPr>
      <t>．三角関数のグラフ</t>
    </r>
    <phoneticPr fontId="7"/>
  </si>
  <si>
    <r>
      <t>4</t>
    </r>
    <r>
      <rPr>
        <sz val="10.5"/>
        <rFont val="ＭＳ 明朝"/>
        <family val="1"/>
        <charset val="128"/>
      </rPr>
      <t>．三角関数の性質</t>
    </r>
    <rPh sb="7" eb="9">
      <t>セイシツ</t>
    </rPh>
    <phoneticPr fontId="7"/>
  </si>
  <si>
    <r>
      <t>5</t>
    </r>
    <r>
      <rPr>
        <sz val="10.5"/>
        <rFont val="ＭＳ 明朝"/>
        <family val="1"/>
        <charset val="128"/>
      </rPr>
      <t>．三角関数を含む方程式，不等式</t>
    </r>
    <rPh sb="7" eb="8">
      <t>フク</t>
    </rPh>
    <rPh sb="9" eb="12">
      <t>ホウテイシキ</t>
    </rPh>
    <rPh sb="13" eb="16">
      <t>フトウシキ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</si>
  <si>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加法定理</t>
    </r>
  </si>
  <si>
    <r>
      <t>7</t>
    </r>
    <r>
      <rPr>
        <sz val="10.5"/>
        <rFont val="ＭＳ 明朝"/>
        <family val="1"/>
        <charset val="128"/>
      </rPr>
      <t>．加法定理の応用
発展　和と積の公式</t>
    </r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</si>
  <si>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指数関数と対数関数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</si>
  <si>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指数関数</t>
    </r>
    <rPh sb="4" eb="6">
      <t>シスウ</t>
    </rPh>
    <phoneticPr fontId="7"/>
  </si>
  <si>
    <r>
      <t>1</t>
    </r>
    <r>
      <rPr>
        <sz val="10.5"/>
        <rFont val="ＭＳ 明朝"/>
        <family val="1"/>
        <charset val="128"/>
      </rPr>
      <t>．指数の拡張
研究　負の数の</t>
    </r>
    <r>
      <rPr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乗根</t>
    </r>
    <rPh sb="8" eb="10">
      <t>ケンキュウ</t>
    </rPh>
    <rPh sb="11" eb="12">
      <t>フ</t>
    </rPh>
    <rPh sb="13" eb="14">
      <t>スウ</t>
    </rPh>
    <rPh sb="16" eb="18">
      <t>ジョウコン</t>
    </rPh>
    <phoneticPr fontId="7"/>
  </si>
  <si>
    <r>
      <t>2</t>
    </r>
    <r>
      <rPr>
        <sz val="10.5"/>
        <rFont val="ＭＳ 明朝"/>
        <family val="1"/>
        <charset val="128"/>
      </rPr>
      <t>．指数関数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</si>
  <si>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対数関数</t>
    </r>
    <rPh sb="4" eb="6">
      <t>タイスウ</t>
    </rPh>
    <phoneticPr fontId="7"/>
  </si>
  <si>
    <r>
      <t>3</t>
    </r>
    <r>
      <rPr>
        <sz val="10.5"/>
        <rFont val="ＭＳ 明朝"/>
        <family val="1"/>
        <charset val="128"/>
      </rPr>
      <t>．対数とその性質</t>
    </r>
  </si>
  <si>
    <r>
      <t>4</t>
    </r>
    <r>
      <rPr>
        <sz val="10.5"/>
        <rFont val="ＭＳ 明朝"/>
        <family val="1"/>
        <charset val="128"/>
      </rPr>
      <t>．対数関数</t>
    </r>
  </si>
  <si>
    <r>
      <t>5</t>
    </r>
    <r>
      <rPr>
        <sz val="10.5"/>
        <rFont val="ＭＳ 明朝"/>
        <family val="1"/>
        <charset val="128"/>
      </rPr>
      <t>．常用対数</t>
    </r>
    <phoneticPr fontId="7"/>
  </si>
  <si>
    <r>
      <t>第</t>
    </r>
    <r>
      <rPr>
        <sz val="12"/>
        <rFont val="Century"/>
        <family val="1"/>
      </rPr>
      <t>6</t>
    </r>
    <r>
      <rPr>
        <sz val="12"/>
        <rFont val="ＭＳ 明朝"/>
        <family val="1"/>
        <charset val="128"/>
      </rPr>
      <t>章　微分法と積分法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</si>
  <si>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微分係数と導関数</t>
    </r>
  </si>
  <si>
    <r>
      <t>1</t>
    </r>
    <r>
      <rPr>
        <sz val="10.5"/>
        <rFont val="ＭＳ 明朝"/>
        <family val="1"/>
        <charset val="128"/>
      </rPr>
      <t>．微分係数</t>
    </r>
    <phoneticPr fontId="7"/>
  </si>
  <si>
    <r>
      <t>3</t>
    </r>
    <r>
      <rPr>
        <sz val="10.5"/>
        <rFont val="ＭＳ 明朝"/>
        <family val="1"/>
        <charset val="128"/>
      </rPr>
      <t>．接線の方程式</t>
    </r>
    <rPh sb="5" eb="8">
      <t>ホウテイシキ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</si>
  <si>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関数の値の変化</t>
    </r>
    <rPh sb="4" eb="6">
      <t>カンスウ</t>
    </rPh>
    <rPh sb="7" eb="8">
      <t>アタイ</t>
    </rPh>
    <rPh sb="9" eb="11">
      <t>ヘンカ</t>
    </rPh>
    <phoneticPr fontId="7"/>
  </si>
  <si>
    <r>
      <t>4</t>
    </r>
    <r>
      <rPr>
        <sz val="10.5"/>
        <rFont val="ＭＳ 明朝"/>
        <family val="1"/>
        <charset val="128"/>
      </rPr>
      <t>．関数の増減と極大・極小
研究　</t>
    </r>
    <r>
      <rPr>
        <sz val="10.5"/>
        <rFont val="Century"/>
        <family val="1"/>
      </rPr>
      <t>4</t>
    </r>
    <r>
      <rPr>
        <sz val="10.5"/>
        <rFont val="ＭＳ 明朝"/>
        <family val="1"/>
        <charset val="128"/>
      </rPr>
      <t>次関数のグラフ</t>
    </r>
    <rPh sb="5" eb="7">
      <t>ゾウゲン</t>
    </rPh>
    <rPh sb="8" eb="10">
      <t>キョクダイ</t>
    </rPh>
    <rPh sb="11" eb="13">
      <t>キョクショウ</t>
    </rPh>
    <rPh sb="14" eb="16">
      <t>ケンキュウ</t>
    </rPh>
    <rPh sb="18" eb="19">
      <t>ジ</t>
    </rPh>
    <rPh sb="19" eb="21">
      <t>カンスウ</t>
    </rPh>
    <phoneticPr fontId="7"/>
  </si>
  <si>
    <r>
      <t>5</t>
    </r>
    <r>
      <rPr>
        <sz val="10.5"/>
        <rFont val="ＭＳ 明朝"/>
        <family val="1"/>
        <charset val="128"/>
      </rPr>
      <t>．関数の増減・グラフの応用</t>
    </r>
    <rPh sb="5" eb="7">
      <t>ゾウゲン</t>
    </rPh>
    <rPh sb="12" eb="14">
      <t>オウヨウ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</si>
  <si>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積分法</t>
    </r>
  </si>
  <si>
    <r>
      <t>6</t>
    </r>
    <r>
      <rPr>
        <sz val="10.5"/>
        <rFont val="ＭＳ 明朝"/>
        <family val="1"/>
        <charset val="128"/>
      </rPr>
      <t>．不定積分</t>
    </r>
    <phoneticPr fontId="7"/>
  </si>
  <si>
    <r>
      <t>7</t>
    </r>
    <r>
      <rPr>
        <sz val="10.5"/>
        <rFont val="ＭＳ 明朝"/>
        <family val="1"/>
        <charset val="128"/>
      </rPr>
      <t>．定積分</t>
    </r>
    <phoneticPr fontId="7"/>
  </si>
  <si>
    <r>
      <t>6</t>
    </r>
    <r>
      <rPr>
        <sz val="10.5"/>
        <rFont val="ＭＳ 明朝"/>
        <family val="1"/>
        <charset val="128"/>
      </rPr>
      <t>．加法定理</t>
    </r>
    <rPh sb="2" eb="4">
      <t>カホウ</t>
    </rPh>
    <phoneticPr fontId="7"/>
  </si>
  <si>
    <r>
      <t>2</t>
    </r>
    <r>
      <rPr>
        <sz val="10.5"/>
        <rFont val="ＭＳ 明朝"/>
        <family val="1"/>
        <charset val="128"/>
      </rPr>
      <t>．導関数とその計算
研究　関数</t>
    </r>
    <r>
      <rPr>
        <sz val="10.5"/>
        <rFont val="Century"/>
        <family val="1"/>
      </rPr>
      <t>x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の導関数</t>
    </r>
    <rPh sb="8" eb="10">
      <t>ケイサン</t>
    </rPh>
    <phoneticPr fontId="7"/>
  </si>
  <si>
    <r>
      <t>8</t>
    </r>
    <r>
      <rPr>
        <sz val="10.5"/>
        <rFont val="ＭＳ 明朝"/>
        <family val="1"/>
        <charset val="128"/>
      </rPr>
      <t>．定積分と面積
研究　放物線と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軸で囲まれた部分の面積
研究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次関数のグラフと面積</t>
    </r>
    <rPh sb="2" eb="3">
      <t>テイ</t>
    </rPh>
    <rPh sb="3" eb="5">
      <t>セキブン</t>
    </rPh>
    <rPh sb="6" eb="8">
      <t>メンセキ</t>
    </rPh>
    <rPh sb="17" eb="18">
      <t>ジク</t>
    </rPh>
    <rPh sb="23" eb="25">
      <t>ブブン</t>
    </rPh>
    <rPh sb="29" eb="31">
      <t>ケンキュウ</t>
    </rPh>
    <rPh sb="33" eb="34">
      <t>ジ</t>
    </rPh>
    <rPh sb="34" eb="36">
      <t>カンスウ</t>
    </rPh>
    <rPh sb="41" eb="43">
      <t>メンセキ</t>
    </rPh>
    <phoneticPr fontId="7"/>
  </si>
  <si>
    <t>教授用資料</t>
    <rPh sb="0" eb="3">
      <t>キョウジュヨウ</t>
    </rPh>
    <rPh sb="3" eb="5">
      <t>シリョウ</t>
    </rPh>
    <phoneticPr fontId="7"/>
  </si>
  <si>
    <r>
      <t>1</t>
    </r>
    <r>
      <rPr>
        <sz val="10.5"/>
        <rFont val="ＭＳ 明朝"/>
        <family val="1"/>
        <charset val="128"/>
      </rPr>
      <t>．多項式の加法と減法</t>
    </r>
    <rPh sb="2" eb="5">
      <t>タコウシキ</t>
    </rPh>
    <rPh sb="6" eb="8">
      <t>カホウ</t>
    </rPh>
    <rPh sb="9" eb="11">
      <t>ゲンポウ</t>
    </rPh>
    <phoneticPr fontId="7"/>
  </si>
  <si>
    <r>
      <t>2</t>
    </r>
    <r>
      <rPr>
        <sz val="10.5"/>
        <rFont val="ＭＳ 明朝"/>
        <family val="1"/>
        <charset val="128"/>
      </rPr>
      <t>．多項式の乗法</t>
    </r>
    <rPh sb="2" eb="5">
      <t>タコウシキ</t>
    </rPh>
    <phoneticPr fontId="7"/>
  </si>
  <si>
    <r>
      <t>3</t>
    </r>
    <r>
      <rPr>
        <sz val="10.5"/>
        <rFont val="ＭＳ 明朝"/>
        <family val="1"/>
        <charset val="128"/>
      </rPr>
      <t>．因数分解
研究　複雑な式の因数分解
発展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次式の展開と因数分解</t>
    </r>
    <rPh sb="7" eb="9">
      <t>ケンキュウ</t>
    </rPh>
    <rPh sb="10" eb="12">
      <t>フクザツ</t>
    </rPh>
    <rPh sb="13" eb="14">
      <t>シキ</t>
    </rPh>
    <rPh sb="15" eb="19">
      <t>インスウブンカイ</t>
    </rPh>
    <phoneticPr fontId="7"/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</si>
  <si>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
研究　2次関数のグラフとx軸の正の部分が
　　　交わる条件</t>
    </r>
    <rPh sb="8" eb="10">
      <t>ケンキュウ</t>
    </rPh>
    <rPh sb="12" eb="15">
      <t>ジカンスウ</t>
    </rPh>
    <rPh sb="21" eb="22">
      <t>ジク</t>
    </rPh>
    <rPh sb="23" eb="24">
      <t>セイ</t>
    </rPh>
    <rPh sb="25" eb="27">
      <t>ブブン</t>
    </rPh>
    <rPh sb="32" eb="33">
      <t>マジ</t>
    </rPh>
    <rPh sb="35" eb="37">
      <t>ジョウケン</t>
    </rPh>
    <phoneticPr fontId="7"/>
  </si>
  <si>
    <r>
      <t>5</t>
    </r>
    <r>
      <rPr>
        <sz val="10.5"/>
        <rFont val="ＭＳ 明朝"/>
        <family val="1"/>
        <charset val="128"/>
      </rPr>
      <t>．余弦定理
研究　三角形の最大の角</t>
    </r>
    <rPh sb="7" eb="9">
      <t>ケンキュウ</t>
    </rPh>
    <rPh sb="10" eb="13">
      <t>サンカクケイ</t>
    </rPh>
    <rPh sb="14" eb="16">
      <t>サイダイ</t>
    </rPh>
    <rPh sb="17" eb="18">
      <t>カク</t>
    </rPh>
    <phoneticPr fontId="7"/>
  </si>
  <si>
    <r>
      <t>6</t>
    </r>
    <r>
      <rPr>
        <sz val="10.5"/>
        <rFont val="ＭＳ 明朝"/>
        <family val="1"/>
        <charset val="128"/>
      </rPr>
      <t>．仮説検定の考え方</t>
    </r>
  </si>
  <si>
    <r>
      <t>9</t>
    </r>
    <r>
      <rPr>
        <sz val="10.5"/>
        <rFont val="ＭＳ 明朝"/>
        <family val="1"/>
        <charset val="128"/>
      </rPr>
      <t>．期待値</t>
    </r>
    <rPh sb="2" eb="5">
      <t>キタイチ</t>
    </rPh>
    <phoneticPr fontId="7"/>
  </si>
  <si>
    <r>
      <t>3</t>
    </r>
    <r>
      <rPr>
        <sz val="10.5"/>
        <rFont val="ＭＳ 明朝"/>
        <family val="1"/>
        <charset val="128"/>
      </rPr>
      <t>．チェバの定理・メネラウスの定理
研究　三角形の辺と角</t>
    </r>
    <rPh sb="18" eb="20">
      <t>ケンキュウ</t>
    </rPh>
    <rPh sb="21" eb="23">
      <t>サンカク</t>
    </rPh>
    <rPh sb="23" eb="24">
      <t>ケイ</t>
    </rPh>
    <rPh sb="25" eb="26">
      <t>ヘン</t>
    </rPh>
    <rPh sb="27" eb="28">
      <t>カク</t>
    </rPh>
    <phoneticPr fontId="7"/>
  </si>
  <si>
    <r>
      <t>5</t>
    </r>
    <r>
      <rPr>
        <sz val="10.5"/>
        <rFont val="ＭＳ 明朝"/>
        <family val="1"/>
        <charset val="128"/>
      </rPr>
      <t>．円と直線
研究　方べきの定理の逆</t>
    </r>
    <rPh sb="7" eb="9">
      <t>ケンキュウ</t>
    </rPh>
    <rPh sb="10" eb="11">
      <t>ホウ</t>
    </rPh>
    <rPh sb="14" eb="16">
      <t>テイリ</t>
    </rPh>
    <rPh sb="17" eb="18">
      <t>ギャク</t>
    </rPh>
    <phoneticPr fontId="7"/>
  </si>
  <si>
    <r>
      <t>8</t>
    </r>
    <r>
      <rPr>
        <sz val="10.5"/>
        <rFont val="ＭＳ 明朝"/>
        <family val="1"/>
        <charset val="128"/>
      </rPr>
      <t>．直線と平面</t>
    </r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</si>
  <si>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数学と人間の活動</t>
    </r>
    <rPh sb="4" eb="6">
      <t>スウガク</t>
    </rPh>
    <rPh sb="7" eb="9">
      <t>ニンゲン</t>
    </rPh>
    <rPh sb="10" eb="12">
      <t>カツドウ</t>
    </rPh>
    <phoneticPr fontId="7"/>
  </si>
  <si>
    <r>
      <t>1</t>
    </r>
    <r>
      <rPr>
        <sz val="10.5"/>
        <rFont val="ＭＳ 明朝"/>
        <family val="1"/>
        <charset val="128"/>
      </rPr>
      <t>．約数と倍数</t>
    </r>
    <rPh sb="5" eb="7">
      <t>バイスウ</t>
    </rPh>
    <phoneticPr fontId="7"/>
  </si>
  <si>
    <r>
      <t>2</t>
    </r>
    <r>
      <rPr>
        <sz val="10.5"/>
        <rFont val="ＭＳ 明朝"/>
        <family val="1"/>
        <charset val="128"/>
      </rPr>
      <t>．素数と素因数分解</t>
    </r>
    <rPh sb="2" eb="4">
      <t>ソスウ</t>
    </rPh>
    <rPh sb="5" eb="10">
      <t>ソインスウブンカイ</t>
    </rPh>
    <phoneticPr fontId="7"/>
  </si>
  <si>
    <r>
      <t>3</t>
    </r>
    <r>
      <rPr>
        <sz val="10.5"/>
        <rFont val="ＭＳ 明朝"/>
        <family val="1"/>
        <charset val="128"/>
      </rPr>
      <t>．最大公約数・最小公倍数</t>
    </r>
    <rPh sb="8" eb="10">
      <t>サイショウ</t>
    </rPh>
    <phoneticPr fontId="7"/>
  </si>
  <si>
    <r>
      <t>4</t>
    </r>
    <r>
      <rPr>
        <sz val="10.5"/>
        <rFont val="ＭＳ 明朝"/>
        <family val="1"/>
        <charset val="128"/>
      </rPr>
      <t>．整数の割り算</t>
    </r>
    <phoneticPr fontId="7"/>
  </si>
  <si>
    <r>
      <t>5</t>
    </r>
    <r>
      <rPr>
        <sz val="10.5"/>
        <rFont val="ＭＳ 明朝"/>
        <family val="1"/>
        <charset val="128"/>
      </rPr>
      <t>．ユークリッドの互除法</t>
    </r>
    <rPh sb="9" eb="12">
      <t>ゴジョホウ</t>
    </rPh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</si>
  <si>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次不定方程式</t>
    </r>
    <phoneticPr fontId="7"/>
  </si>
  <si>
    <r>
      <t>7</t>
    </r>
    <r>
      <rPr>
        <sz val="10.5"/>
        <rFont val="ＭＳ 明朝"/>
        <family val="1"/>
        <charset val="128"/>
      </rPr>
      <t>．記数法</t>
    </r>
    <rPh sb="2" eb="5">
      <t>キスウホウ</t>
    </rPh>
    <phoneticPr fontId="7"/>
  </si>
  <si>
    <r>
      <t>5</t>
    </r>
    <r>
      <rPr>
        <sz val="10.5"/>
        <rFont val="ＭＳ 明朝"/>
        <family val="1"/>
        <charset val="128"/>
      </rPr>
      <t>．高次方程式
発展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次方程式の解と係数の関係</t>
    </r>
    <rPh sb="8" eb="10">
      <t>ハッテン</t>
    </rPh>
    <rPh sb="17" eb="18">
      <t>カイ</t>
    </rPh>
    <rPh sb="19" eb="21">
      <t>ケイスウ</t>
    </rPh>
    <rPh sb="22" eb="24">
      <t>カンケイ</t>
    </rPh>
    <phoneticPr fontId="7"/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</si>
  <si>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
研究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つの円の交点を通る図形</t>
    </r>
    <rPh sb="7" eb="9">
      <t>ケンキュウ</t>
    </rPh>
    <rPh sb="13" eb="14">
      <t>エン</t>
    </rPh>
    <rPh sb="15" eb="17">
      <t>コウテン</t>
    </rPh>
    <rPh sb="18" eb="19">
      <t>トオ</t>
    </rPh>
    <rPh sb="20" eb="22">
      <t>ズケイ</t>
    </rPh>
    <phoneticPr fontId="7"/>
  </si>
  <si>
    <r>
      <t>3</t>
    </r>
    <r>
      <rPr>
        <sz val="10.5"/>
        <rFont val="ＭＳ 明朝"/>
        <family val="1"/>
        <charset val="128"/>
      </rPr>
      <t>．順 列</t>
    </r>
    <phoneticPr fontId="7"/>
  </si>
  <si>
    <r>
      <t>7</t>
    </r>
    <r>
      <rPr>
        <sz val="10.5"/>
        <rFont val="ＭＳ 明朝"/>
        <family val="1"/>
        <charset val="128"/>
      </rPr>
      <t>．作 図
研究　正五角形の作図
研究　図形描画ソフトを活用して作図の
　　　方針を立てる</t>
    </r>
  </si>
  <si>
    <r>
      <t>8</t>
    </r>
    <r>
      <rPr>
        <sz val="10.5"/>
        <rFont val="ＭＳ 明朝"/>
        <family val="1"/>
        <charset val="128"/>
      </rPr>
      <t>．座標の考え方</t>
    </r>
    <rPh sb="2" eb="4">
      <t>ザヒョウ</t>
    </rPh>
    <rPh sb="5" eb="6">
      <t>カンガ</t>
    </rPh>
    <rPh sb="7" eb="8">
      <t>カタ</t>
    </rPh>
    <phoneticPr fontId="7"/>
  </si>
  <si>
    <r>
      <t>9</t>
    </r>
    <r>
      <rPr>
        <sz val="10.5"/>
        <rFont val="ＭＳ 明朝"/>
        <family val="1"/>
        <charset val="128"/>
      </rPr>
      <t>．ゲーム・パズルの中の数学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</si>
  <si>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確 率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</si>
  <si>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実 数</t>
    </r>
  </si>
  <si>
    <r>
      <t>4</t>
    </r>
    <r>
      <rPr>
        <sz val="10.5"/>
        <rFont val="ＭＳ 明朝"/>
        <family val="1"/>
        <charset val="128"/>
      </rPr>
      <t>．実 数</t>
    </r>
  </si>
  <si>
    <r>
      <t>1</t>
    </r>
    <r>
      <rPr>
        <sz val="10.5"/>
        <rFont val="ＭＳ 明朝"/>
        <family val="1"/>
        <charset val="128"/>
      </rPr>
      <t>．集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合
研究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つの集合の共通部分と和集合</t>
    </r>
    <rPh sb="6" eb="8">
      <t>ケンキュウ</t>
    </rPh>
    <rPh sb="12" eb="14">
      <t>シュウゴウ</t>
    </rPh>
    <rPh sb="15" eb="17">
      <t>キョウツウ</t>
    </rPh>
    <rPh sb="17" eb="19">
      <t>ブブン</t>
    </rPh>
    <rPh sb="20" eb="21">
      <t>ワ</t>
    </rPh>
    <rPh sb="21" eb="23">
      <t>シュウゴウ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</si>
  <si>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つの変量の間の関係
研究　統計的探究プロセス</t>
    </r>
    <rPh sb="5" eb="7">
      <t>ヘンリョウ</t>
    </rPh>
    <rPh sb="8" eb="9">
      <t>アイダ</t>
    </rPh>
    <rPh sb="10" eb="12">
      <t>カンケイ</t>
    </rPh>
    <rPh sb="13" eb="15">
      <t>ケンキュウ</t>
    </rPh>
    <rPh sb="16" eb="19">
      <t>トウケイテキ</t>
    </rPh>
    <rPh sb="19" eb="21">
      <t>タンキュウ</t>
    </rPh>
    <phoneticPr fontId="7"/>
  </si>
  <si>
    <t>新編 数学Ⅰ　時間配当表</t>
    <rPh sb="0" eb="2">
      <t>シンペン</t>
    </rPh>
    <rPh sb="3" eb="5">
      <t>スウガク</t>
    </rPh>
    <rPh sb="7" eb="9">
      <t>ジカン</t>
    </rPh>
    <rPh sb="9" eb="12">
      <t>ハイトウヒョウ</t>
    </rPh>
    <phoneticPr fontId="7"/>
  </si>
  <si>
    <t>新編 数学Ａ　時間配当表</t>
    <rPh sb="0" eb="2">
      <t>シンペン</t>
    </rPh>
    <rPh sb="3" eb="5">
      <t>スウガク</t>
    </rPh>
    <rPh sb="7" eb="9">
      <t>ジカン</t>
    </rPh>
    <rPh sb="9" eb="12">
      <t>ハイトウヒョウ</t>
    </rPh>
    <phoneticPr fontId="7"/>
  </si>
  <si>
    <t>新編 数学Ⅱ　時間配当表</t>
    <rPh sb="0" eb="2">
      <t>シンペン</t>
    </rPh>
    <rPh sb="3" eb="5">
      <t>スウガク</t>
    </rPh>
    <rPh sb="7" eb="9">
      <t>ジカン</t>
    </rPh>
    <rPh sb="9" eb="12">
      <t>ハイトウヒョウ</t>
    </rPh>
    <phoneticPr fontId="7"/>
  </si>
  <si>
    <r>
      <t>3</t>
    </r>
    <r>
      <rPr>
        <sz val="10.5"/>
        <rFont val="ＭＳ 明朝"/>
        <family val="1"/>
        <charset val="128"/>
      </rPr>
      <t>．多項式の割り算</t>
    </r>
    <rPh sb="2" eb="5">
      <t>タコウシキ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</si>
  <si>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恒等式</t>
    </r>
  </si>
  <si>
    <r>
      <t>2</t>
    </r>
    <r>
      <rPr>
        <sz val="10.5"/>
        <rFont val="ＭＳ 明朝"/>
        <family val="1"/>
        <charset val="128"/>
      </rPr>
      <t>．平面上の点
研究　座標平面を利用した図形の性質の証明</t>
    </r>
    <rPh sb="8" eb="10">
      <t>ケンキュウ</t>
    </rPh>
    <rPh sb="11" eb="13">
      <t>ザヒョウ</t>
    </rPh>
    <rPh sb="13" eb="15">
      <t>ヘイメン</t>
    </rPh>
    <rPh sb="16" eb="18">
      <t>リヨウ</t>
    </rPh>
    <rPh sb="20" eb="22">
      <t>ズケイ</t>
    </rPh>
    <rPh sb="23" eb="25">
      <t>セイシツ</t>
    </rPh>
    <rPh sb="26" eb="28">
      <t>ショウメイ</t>
    </rPh>
    <phoneticPr fontId="7"/>
  </si>
  <si>
    <r>
      <t>2</t>
    </r>
    <r>
      <rPr>
        <sz val="10.5"/>
        <rFont val="ＭＳ 明朝"/>
        <family val="1"/>
        <charset val="128"/>
      </rPr>
      <t>．二項定理
研究　</t>
    </r>
    <r>
      <rPr>
        <sz val="10.5"/>
        <rFont val="Century"/>
        <family val="1"/>
      </rPr>
      <t>(a+b+c)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の展開式</t>
    </r>
    <phoneticPr fontId="7"/>
  </si>
  <si>
    <t>新編 数学Ｃ　時間配当表</t>
    <rPh sb="0" eb="2">
      <t>シンペン</t>
    </rPh>
    <rPh sb="3" eb="5">
      <t>スウガク</t>
    </rPh>
    <rPh sb="7" eb="9">
      <t>ジカン</t>
    </rPh>
    <rPh sb="9" eb="12">
      <t>ハイトウヒョウ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</si>
  <si>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平面上のベクトル</t>
    </r>
    <rPh sb="4" eb="7">
      <t>ヘイメンジョウ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</si>
  <si>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ベクトルとその演算</t>
    </r>
    <rPh sb="11" eb="13">
      <t>エンザン</t>
    </rPh>
    <phoneticPr fontId="7"/>
  </si>
  <si>
    <r>
      <t>1</t>
    </r>
    <r>
      <rPr>
        <sz val="10.5"/>
        <rFont val="ＭＳ 明朝"/>
        <family val="1"/>
        <charset val="128"/>
      </rPr>
      <t>．ベクトル</t>
    </r>
    <phoneticPr fontId="7"/>
  </si>
  <si>
    <r>
      <t>2</t>
    </r>
    <r>
      <rPr>
        <sz val="10.5"/>
        <rFont val="ＭＳ 明朝"/>
        <family val="1"/>
        <charset val="128"/>
      </rPr>
      <t>．ベクトルの演算</t>
    </r>
    <rPh sb="7" eb="9">
      <t>エンザン</t>
    </rPh>
    <phoneticPr fontId="7"/>
  </si>
  <si>
    <r>
      <t>3</t>
    </r>
    <r>
      <rPr>
        <sz val="10.5"/>
        <rFont val="ＭＳ 明朝"/>
        <family val="1"/>
        <charset val="128"/>
      </rPr>
      <t>．ベクトルの成分</t>
    </r>
    <rPh sb="7" eb="9">
      <t>セイブン</t>
    </rPh>
    <phoneticPr fontId="7"/>
  </si>
  <si>
    <r>
      <t>4</t>
    </r>
    <r>
      <rPr>
        <sz val="10.5"/>
        <rFont val="ＭＳ 明朝"/>
        <family val="1"/>
        <charset val="128"/>
      </rPr>
      <t>．ベクトルの内積
研究　三角形の面積</t>
    </r>
    <rPh sb="7" eb="9">
      <t>ナイセキ</t>
    </rPh>
    <rPh sb="10" eb="12">
      <t>ケンキュウ</t>
    </rPh>
    <rPh sb="13" eb="16">
      <t>サンカクケイ</t>
    </rPh>
    <rPh sb="17" eb="19">
      <t>メンセキ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</si>
  <si>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ベクトルと平面図形</t>
    </r>
    <rPh sb="9" eb="11">
      <t>ヘイメン</t>
    </rPh>
    <rPh sb="11" eb="13">
      <t>ズケイ</t>
    </rPh>
    <phoneticPr fontId="7"/>
  </si>
  <si>
    <r>
      <t>5</t>
    </r>
    <r>
      <rPr>
        <sz val="10.5"/>
        <rFont val="ＭＳ 明朝"/>
        <family val="1"/>
        <charset val="128"/>
      </rPr>
      <t>．位置ベクトル</t>
    </r>
    <rPh sb="2" eb="4">
      <t>イチ</t>
    </rPh>
    <phoneticPr fontId="7"/>
  </si>
  <si>
    <r>
      <t>6</t>
    </r>
    <r>
      <rPr>
        <sz val="10.5"/>
        <rFont val="ＭＳ 明朝"/>
        <family val="1"/>
        <charset val="128"/>
      </rPr>
      <t>．ベクトルの図形への応用</t>
    </r>
    <rPh sb="7" eb="9">
      <t>ズケイ</t>
    </rPh>
    <rPh sb="11" eb="13">
      <t>オウヨウ</t>
    </rPh>
    <phoneticPr fontId="7"/>
  </si>
  <si>
    <r>
      <t>7</t>
    </r>
    <r>
      <rPr>
        <sz val="10.5"/>
        <rFont val="ＭＳ 明朝"/>
        <family val="1"/>
        <charset val="128"/>
      </rPr>
      <t>．図形のベクトルによる表示
研究　円のベクトル方程式
研究　直線のベクトル方程式の応用</t>
    </r>
    <rPh sb="2" eb="4">
      <t>ズケイ</t>
    </rPh>
    <rPh sb="12" eb="14">
      <t>ヒョウジ</t>
    </rPh>
    <rPh sb="15" eb="17">
      <t>ケンキュウ</t>
    </rPh>
    <rPh sb="18" eb="19">
      <t>エン</t>
    </rPh>
    <rPh sb="24" eb="27">
      <t>ホウテイシキ</t>
    </rPh>
    <rPh sb="28" eb="30">
      <t>ケンキュウ</t>
    </rPh>
    <rPh sb="31" eb="33">
      <t>チョクセン</t>
    </rPh>
    <rPh sb="38" eb="41">
      <t>ホウテイシキ</t>
    </rPh>
    <rPh sb="42" eb="44">
      <t>オウヨウ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</si>
  <si>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空間のベクトル</t>
    </r>
    <rPh sb="4" eb="6">
      <t>クウカン</t>
    </rPh>
    <phoneticPr fontId="7"/>
  </si>
  <si>
    <r>
      <t>1</t>
    </r>
    <r>
      <rPr>
        <sz val="10.5"/>
        <rFont val="ＭＳ 明朝"/>
        <family val="1"/>
        <charset val="128"/>
      </rPr>
      <t>．空間の点</t>
    </r>
    <rPh sb="2" eb="4">
      <t>クウカン</t>
    </rPh>
    <rPh sb="5" eb="6">
      <t>テン</t>
    </rPh>
    <phoneticPr fontId="7"/>
  </si>
  <si>
    <r>
      <t>2</t>
    </r>
    <r>
      <rPr>
        <sz val="10.5"/>
        <rFont val="ＭＳ 明朝"/>
        <family val="1"/>
        <charset val="128"/>
      </rPr>
      <t>．空間のベクトル</t>
    </r>
    <rPh sb="2" eb="4">
      <t>クウカン</t>
    </rPh>
    <phoneticPr fontId="7"/>
  </si>
  <si>
    <r>
      <t>4</t>
    </r>
    <r>
      <rPr>
        <sz val="10.5"/>
        <rFont val="ＭＳ 明朝"/>
        <family val="1"/>
        <charset val="128"/>
      </rPr>
      <t>．ベクトルの内積</t>
    </r>
    <rPh sb="7" eb="9">
      <t>ナイセキ</t>
    </rPh>
    <phoneticPr fontId="7"/>
  </si>
  <si>
    <r>
      <t>5</t>
    </r>
    <r>
      <rPr>
        <sz val="10.5"/>
        <rFont val="ＭＳ 明朝"/>
        <family val="1"/>
        <charset val="128"/>
      </rPr>
      <t>．ベクトルの図形への応用
発展　点</t>
    </r>
    <r>
      <rPr>
        <sz val="10.5"/>
        <rFont val="Century"/>
        <family val="1"/>
      </rPr>
      <t>P</t>
    </r>
    <r>
      <rPr>
        <sz val="10.5"/>
        <rFont val="ＭＳ 明朝"/>
        <family val="1"/>
        <charset val="128"/>
      </rPr>
      <t>が平面</t>
    </r>
    <r>
      <rPr>
        <sz val="10.5"/>
        <rFont val="Century"/>
        <family val="1"/>
      </rPr>
      <t>ABC</t>
    </r>
    <r>
      <rPr>
        <sz val="10.5"/>
        <rFont val="ＭＳ 明朝"/>
        <family val="1"/>
        <charset val="128"/>
      </rPr>
      <t>上にある条件</t>
    </r>
    <rPh sb="7" eb="9">
      <t>ズケイ</t>
    </rPh>
    <rPh sb="11" eb="13">
      <t>オウヨウ</t>
    </rPh>
    <rPh sb="14" eb="16">
      <t>ハッテン</t>
    </rPh>
    <rPh sb="17" eb="18">
      <t>テン</t>
    </rPh>
    <rPh sb="20" eb="22">
      <t>ヘイメン</t>
    </rPh>
    <rPh sb="25" eb="26">
      <t>ウエ</t>
    </rPh>
    <rPh sb="29" eb="31">
      <t>ジョウケン</t>
    </rPh>
    <phoneticPr fontId="7"/>
  </si>
  <si>
    <r>
      <t>6</t>
    </r>
    <r>
      <rPr>
        <sz val="10.5"/>
        <rFont val="ＭＳ 明朝"/>
        <family val="1"/>
        <charset val="128"/>
      </rPr>
      <t>．座標空間における図形</t>
    </r>
    <rPh sb="2" eb="4">
      <t>ザヒョウ</t>
    </rPh>
    <rPh sb="4" eb="6">
      <t>クウカン</t>
    </rPh>
    <rPh sb="10" eb="12">
      <t>ズケイ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</si>
  <si>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複素数平面</t>
    </r>
    <rPh sb="4" eb="7">
      <t>フクソスウ</t>
    </rPh>
    <rPh sb="7" eb="9">
      <t>ヘイメン</t>
    </rPh>
    <phoneticPr fontId="7"/>
  </si>
  <si>
    <r>
      <t>1</t>
    </r>
    <r>
      <rPr>
        <sz val="10.5"/>
        <rFont val="ＭＳ 明朝"/>
        <family val="1"/>
        <charset val="128"/>
      </rPr>
      <t>．複素数平面</t>
    </r>
    <rPh sb="2" eb="5">
      <t>フクソスウ</t>
    </rPh>
    <rPh sb="5" eb="7">
      <t>ヘイメン</t>
    </rPh>
    <phoneticPr fontId="7"/>
  </si>
  <si>
    <r>
      <t>2</t>
    </r>
    <r>
      <rPr>
        <sz val="10.5"/>
        <rFont val="ＭＳ 明朝"/>
        <family val="1"/>
        <charset val="128"/>
      </rPr>
      <t>．複素数の極形式</t>
    </r>
    <rPh sb="2" eb="4">
      <t>フクソ</t>
    </rPh>
    <rPh sb="4" eb="5">
      <t>スウ</t>
    </rPh>
    <rPh sb="6" eb="7">
      <t>キョク</t>
    </rPh>
    <rPh sb="7" eb="9">
      <t>ケイシキ</t>
    </rPh>
    <phoneticPr fontId="7"/>
  </si>
  <si>
    <r>
      <t>3</t>
    </r>
    <r>
      <rPr>
        <sz val="10.5"/>
        <rFont val="ＭＳ 明朝"/>
        <family val="1"/>
        <charset val="128"/>
      </rPr>
      <t>．ド・モアブルの定理</t>
    </r>
    <rPh sb="9" eb="11">
      <t>テイリ</t>
    </rPh>
    <phoneticPr fontId="7"/>
  </si>
  <si>
    <r>
      <t>4</t>
    </r>
    <r>
      <rPr>
        <sz val="10.5"/>
        <rFont val="ＭＳ 明朝"/>
        <family val="1"/>
        <charset val="128"/>
      </rPr>
      <t>．複素数と図形
研究　複素数平面上の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点の位置関係</t>
    </r>
    <rPh sb="2" eb="5">
      <t>フクソスウ</t>
    </rPh>
    <rPh sb="6" eb="8">
      <t>ズケイ</t>
    </rPh>
    <rPh sb="9" eb="11">
      <t>ケンキュウ</t>
    </rPh>
    <rPh sb="12" eb="15">
      <t>フクソスウ</t>
    </rPh>
    <rPh sb="15" eb="18">
      <t>ヘイメンジョウ</t>
    </rPh>
    <rPh sb="20" eb="21">
      <t>テン</t>
    </rPh>
    <rPh sb="22" eb="24">
      <t>イチ</t>
    </rPh>
    <rPh sb="24" eb="26">
      <t>カンケイ</t>
    </rPh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</si>
  <si>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式と曲線</t>
    </r>
    <rPh sb="4" eb="5">
      <t>シキ</t>
    </rPh>
    <rPh sb="6" eb="8">
      <t>キョクセン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</si>
  <si>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２次曲線</t>
    </r>
    <rPh sb="5" eb="6">
      <t>ジ</t>
    </rPh>
    <rPh sb="6" eb="8">
      <t>キョクセン</t>
    </rPh>
    <phoneticPr fontId="7"/>
  </si>
  <si>
    <r>
      <t>1</t>
    </r>
    <r>
      <rPr>
        <sz val="10.5"/>
        <rFont val="ＭＳ 明朝"/>
        <family val="1"/>
        <charset val="128"/>
      </rPr>
      <t>．放物線</t>
    </r>
    <rPh sb="2" eb="5">
      <t>ホウブツセン</t>
    </rPh>
    <phoneticPr fontId="7"/>
  </si>
  <si>
    <r>
      <t>2</t>
    </r>
    <r>
      <rPr>
        <sz val="10.5"/>
        <rFont val="ＭＳ 明朝"/>
        <family val="1"/>
        <charset val="128"/>
      </rPr>
      <t>．楕　円</t>
    </r>
    <rPh sb="2" eb="3">
      <t>ダ</t>
    </rPh>
    <rPh sb="4" eb="5">
      <t>エン</t>
    </rPh>
    <phoneticPr fontId="7"/>
  </si>
  <si>
    <r>
      <t>3</t>
    </r>
    <r>
      <rPr>
        <sz val="10.5"/>
        <rFont val="ＭＳ 明朝"/>
        <family val="1"/>
        <charset val="128"/>
      </rPr>
      <t>．双曲線</t>
    </r>
    <rPh sb="2" eb="5">
      <t>ソウキョクセン</t>
    </rPh>
    <phoneticPr fontId="7"/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</si>
  <si>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次曲線の平行移動</t>
    </r>
    <rPh sb="3" eb="4">
      <t>ジ</t>
    </rPh>
    <rPh sb="4" eb="6">
      <t>キョクセン</t>
    </rPh>
    <rPh sb="7" eb="9">
      <t>ヘイコウ</t>
    </rPh>
    <rPh sb="9" eb="11">
      <t>イドウ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</si>
  <si>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次曲線と直線
研究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次曲線の接線の方程式
研究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次曲線の性質</t>
    </r>
    <rPh sb="3" eb="4">
      <t>ジ</t>
    </rPh>
    <rPh sb="4" eb="6">
      <t>キョクセン</t>
    </rPh>
    <rPh sb="7" eb="9">
      <t>チョクセン</t>
    </rPh>
    <rPh sb="10" eb="12">
      <t>ケンキュウ</t>
    </rPh>
    <rPh sb="14" eb="15">
      <t>ジ</t>
    </rPh>
    <rPh sb="15" eb="17">
      <t>キョクセン</t>
    </rPh>
    <rPh sb="18" eb="20">
      <t>セッセン</t>
    </rPh>
    <rPh sb="21" eb="24">
      <t>ホウテイシキ</t>
    </rPh>
    <rPh sb="25" eb="27">
      <t>ケンキュウ</t>
    </rPh>
    <rPh sb="29" eb="30">
      <t>ジ</t>
    </rPh>
    <rPh sb="30" eb="32">
      <t>キョクセン</t>
    </rPh>
    <rPh sb="33" eb="35">
      <t>セイシツ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</si>
  <si>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媒介変数表示と極座標</t>
    </r>
    <rPh sb="4" eb="6">
      <t>バイカイ</t>
    </rPh>
    <rPh sb="6" eb="8">
      <t>ヘンスウ</t>
    </rPh>
    <rPh sb="8" eb="10">
      <t>ヒョウジ</t>
    </rPh>
    <rPh sb="11" eb="12">
      <t>キョク</t>
    </rPh>
    <rPh sb="12" eb="14">
      <t>ザヒョウ</t>
    </rPh>
    <phoneticPr fontId="7"/>
  </si>
  <si>
    <r>
      <t>6</t>
    </r>
    <r>
      <rPr>
        <sz val="10.5"/>
        <rFont val="ＭＳ 明朝"/>
        <family val="1"/>
        <charset val="128"/>
      </rPr>
      <t>．曲線の媒介変数表示</t>
    </r>
    <rPh sb="2" eb="4">
      <t>キョクセン</t>
    </rPh>
    <rPh sb="5" eb="7">
      <t>バイカイ</t>
    </rPh>
    <rPh sb="7" eb="9">
      <t>ヘンスウ</t>
    </rPh>
    <rPh sb="9" eb="11">
      <t>ヒョウジ</t>
    </rPh>
    <phoneticPr fontId="7"/>
  </si>
  <si>
    <r>
      <t>7</t>
    </r>
    <r>
      <rPr>
        <sz val="10.5"/>
        <rFont val="ＭＳ 明朝"/>
        <family val="1"/>
        <charset val="128"/>
      </rPr>
      <t>．極座標と極方程式
研究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次曲線を表す極方程式</t>
    </r>
    <rPh sb="2" eb="3">
      <t>キョク</t>
    </rPh>
    <rPh sb="3" eb="5">
      <t>ザヒョウ</t>
    </rPh>
    <rPh sb="6" eb="7">
      <t>キョク</t>
    </rPh>
    <rPh sb="7" eb="10">
      <t>ホウテイシキ</t>
    </rPh>
    <rPh sb="11" eb="13">
      <t>ケンキュウ</t>
    </rPh>
    <rPh sb="15" eb="16">
      <t>ジ</t>
    </rPh>
    <rPh sb="16" eb="18">
      <t>キョクセン</t>
    </rPh>
    <rPh sb="19" eb="20">
      <t>アラワ</t>
    </rPh>
    <rPh sb="21" eb="22">
      <t>キョク</t>
    </rPh>
    <rPh sb="22" eb="25">
      <t>ホウテイシキ</t>
    </rPh>
    <phoneticPr fontId="7"/>
  </si>
  <si>
    <r>
      <t>8</t>
    </r>
    <r>
      <rPr>
        <sz val="10.5"/>
        <rFont val="ＭＳ 明朝"/>
        <family val="1"/>
        <charset val="128"/>
      </rPr>
      <t>．コンピュータの利用</t>
    </r>
    <rPh sb="9" eb="11">
      <t>リヨウ</t>
    </rPh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</si>
  <si>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数学的な表現の工夫</t>
    </r>
    <rPh sb="4" eb="6">
      <t>スウガク</t>
    </rPh>
    <rPh sb="6" eb="7">
      <t>テキ</t>
    </rPh>
    <rPh sb="8" eb="10">
      <t>ヒョウゲン</t>
    </rPh>
    <rPh sb="11" eb="13">
      <t>クフウ</t>
    </rPh>
    <phoneticPr fontId="7"/>
  </si>
  <si>
    <r>
      <t>1</t>
    </r>
    <r>
      <rPr>
        <sz val="10.5"/>
        <rFont val="ＭＳ 明朝"/>
        <family val="1"/>
        <charset val="128"/>
      </rPr>
      <t>．データの表現方法の工夫</t>
    </r>
    <rPh sb="6" eb="8">
      <t>ヒョウゲン</t>
    </rPh>
    <rPh sb="8" eb="10">
      <t>ホウホウ</t>
    </rPh>
    <rPh sb="11" eb="13">
      <t>クフウ</t>
    </rPh>
    <phoneticPr fontId="7"/>
  </si>
  <si>
    <r>
      <t>2</t>
    </r>
    <r>
      <rPr>
        <sz val="10.5"/>
        <rFont val="ＭＳ 明朝"/>
        <family val="1"/>
        <charset val="128"/>
      </rPr>
      <t>．行列による表現</t>
    </r>
    <rPh sb="2" eb="4">
      <t>ギョウレツ</t>
    </rPh>
    <rPh sb="7" eb="9">
      <t>ヒョウゲン</t>
    </rPh>
    <phoneticPr fontId="7"/>
  </si>
  <si>
    <r>
      <t>3</t>
    </r>
    <r>
      <rPr>
        <sz val="10.5"/>
        <rFont val="ＭＳ 明朝"/>
        <family val="1"/>
        <charset val="128"/>
      </rPr>
      <t>．離散グラフによる表現</t>
    </r>
    <rPh sb="2" eb="4">
      <t>リサン</t>
    </rPh>
    <rPh sb="10" eb="12">
      <t>ヒョウゲン</t>
    </rPh>
    <phoneticPr fontId="7"/>
  </si>
  <si>
    <r>
      <t>4</t>
    </r>
    <r>
      <rPr>
        <sz val="10.5"/>
        <rFont val="ＭＳ 明朝"/>
        <family val="1"/>
        <charset val="128"/>
      </rPr>
      <t>．離散グラフと行列の関連</t>
    </r>
    <rPh sb="2" eb="4">
      <t>リサン</t>
    </rPh>
    <rPh sb="8" eb="10">
      <t>ギョウレツ</t>
    </rPh>
    <rPh sb="11" eb="13">
      <t>カンレン</t>
    </rPh>
    <phoneticPr fontId="7"/>
  </si>
  <si>
    <t>新編 数学Ⅲ　時間配当表</t>
    <rPh sb="0" eb="2">
      <t>シンペン</t>
    </rPh>
    <rPh sb="3" eb="5">
      <t>スウガク</t>
    </rPh>
    <rPh sb="7" eb="9">
      <t>ジカン</t>
    </rPh>
    <rPh sb="9" eb="11">
      <t>ハイトウ</t>
    </rPh>
    <rPh sb="11" eb="12">
      <t>ヒョウ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</si>
  <si>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関　数</t>
    </r>
    <phoneticPr fontId="7"/>
  </si>
  <si>
    <r>
      <t>1</t>
    </r>
    <r>
      <rPr>
        <sz val="10.5"/>
        <rFont val="ＭＳ 明朝"/>
        <family val="1"/>
        <charset val="128"/>
      </rPr>
      <t>．分数関数</t>
    </r>
    <rPh sb="2" eb="4">
      <t>ブンスウ</t>
    </rPh>
    <rPh sb="4" eb="6">
      <t>カンスウ</t>
    </rPh>
    <phoneticPr fontId="7"/>
  </si>
  <si>
    <r>
      <t>2</t>
    </r>
    <r>
      <rPr>
        <sz val="10.5"/>
        <rFont val="ＭＳ 明朝"/>
        <family val="1"/>
        <charset val="128"/>
      </rPr>
      <t>．無理関数</t>
    </r>
    <rPh sb="2" eb="4">
      <t>ムリ</t>
    </rPh>
    <rPh sb="4" eb="6">
      <t>カンスウ</t>
    </rPh>
    <phoneticPr fontId="7"/>
  </si>
  <si>
    <r>
      <t>3</t>
    </r>
    <r>
      <rPr>
        <sz val="10.5"/>
        <rFont val="ＭＳ 明朝"/>
        <family val="1"/>
        <charset val="128"/>
      </rPr>
      <t>．逆関数と合成関数</t>
    </r>
    <rPh sb="2" eb="3">
      <t>ギャク</t>
    </rPh>
    <rPh sb="3" eb="5">
      <t>カンスウ</t>
    </rPh>
    <rPh sb="6" eb="8">
      <t>ゴウセイ</t>
    </rPh>
    <rPh sb="8" eb="10">
      <t>カンスウ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</si>
  <si>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極　限</t>
    </r>
    <rPh sb="4" eb="5">
      <t>キョク</t>
    </rPh>
    <rPh sb="6" eb="7">
      <t>キリ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</si>
  <si>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数列の極限</t>
    </r>
    <rPh sb="4" eb="6">
      <t>スウレツ</t>
    </rPh>
    <rPh sb="7" eb="9">
      <t>キョクゲン</t>
    </rPh>
    <phoneticPr fontId="7"/>
  </si>
  <si>
    <r>
      <t>1</t>
    </r>
    <r>
      <rPr>
        <sz val="10.5"/>
        <rFont val="ＭＳ 明朝"/>
        <family val="1"/>
        <charset val="128"/>
      </rPr>
      <t>．数列の極限</t>
    </r>
    <rPh sb="2" eb="4">
      <t>スウレツ</t>
    </rPh>
    <rPh sb="5" eb="7">
      <t>キョクゲン</t>
    </rPh>
    <phoneticPr fontId="7"/>
  </si>
  <si>
    <r>
      <t>2</t>
    </r>
    <r>
      <rPr>
        <sz val="10.5"/>
        <rFont val="ＭＳ 明朝"/>
        <family val="1"/>
        <charset val="128"/>
      </rPr>
      <t>．無限等比数列</t>
    </r>
    <rPh sb="2" eb="4">
      <t>ムゲン</t>
    </rPh>
    <rPh sb="4" eb="6">
      <t>トウヒ</t>
    </rPh>
    <rPh sb="6" eb="8">
      <t>スウレツ</t>
    </rPh>
    <phoneticPr fontId="7"/>
  </si>
  <si>
    <r>
      <t>3</t>
    </r>
    <r>
      <rPr>
        <sz val="10.5"/>
        <rFont val="ＭＳ 明朝"/>
        <family val="1"/>
        <charset val="128"/>
      </rPr>
      <t>．無限級数</t>
    </r>
    <rPh sb="2" eb="4">
      <t>ムゲン</t>
    </rPh>
    <rPh sb="4" eb="6">
      <t>キュウスウ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</si>
  <si>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関数の極限</t>
    </r>
    <rPh sb="4" eb="6">
      <t>カンスウ</t>
    </rPh>
    <rPh sb="7" eb="9">
      <t>キョクゲン</t>
    </rPh>
    <phoneticPr fontId="7"/>
  </si>
  <si>
    <r>
      <t>4</t>
    </r>
    <r>
      <rPr>
        <sz val="10.5"/>
        <rFont val="ＭＳ 明朝"/>
        <family val="1"/>
        <charset val="128"/>
      </rPr>
      <t>．関数の極限</t>
    </r>
    <r>
      <rPr>
        <sz val="10.5"/>
        <rFont val="Century"/>
        <family val="1"/>
      </rPr>
      <t>(1)</t>
    </r>
    <rPh sb="2" eb="4">
      <t>カンスウ</t>
    </rPh>
    <rPh sb="5" eb="7">
      <t>キョクゲン</t>
    </rPh>
    <phoneticPr fontId="7"/>
  </si>
  <si>
    <r>
      <t>5</t>
    </r>
    <r>
      <rPr>
        <sz val="10.5"/>
        <rFont val="ＭＳ 明朝"/>
        <family val="1"/>
        <charset val="128"/>
      </rPr>
      <t>．関数の極限</t>
    </r>
    <r>
      <rPr>
        <sz val="10.5"/>
        <rFont val="Century"/>
        <family val="1"/>
      </rPr>
      <t>(2)</t>
    </r>
    <rPh sb="2" eb="4">
      <t>カンスウ</t>
    </rPh>
    <rPh sb="5" eb="7">
      <t>キョクゲン</t>
    </rPh>
    <phoneticPr fontId="7"/>
  </si>
  <si>
    <r>
      <t>6</t>
    </r>
    <r>
      <rPr>
        <sz val="10.5"/>
        <rFont val="ＭＳ 明朝"/>
        <family val="1"/>
        <charset val="128"/>
      </rPr>
      <t>．三角関数と極限</t>
    </r>
    <rPh sb="2" eb="4">
      <t>サンカク</t>
    </rPh>
    <rPh sb="4" eb="6">
      <t>カンスウ</t>
    </rPh>
    <rPh sb="7" eb="9">
      <t>キョクゲン</t>
    </rPh>
    <phoneticPr fontId="7"/>
  </si>
  <si>
    <r>
      <t>7</t>
    </r>
    <r>
      <rPr>
        <sz val="10.5"/>
        <rFont val="ＭＳ 明朝"/>
        <family val="1"/>
        <charset val="128"/>
      </rPr>
      <t>．関数の連続性</t>
    </r>
    <rPh sb="2" eb="4">
      <t>カンスウ</t>
    </rPh>
    <rPh sb="5" eb="7">
      <t>レンゾク</t>
    </rPh>
    <rPh sb="7" eb="8">
      <t>セイ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</si>
  <si>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微分法</t>
    </r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</si>
  <si>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導関数</t>
    </r>
    <rPh sb="4" eb="7">
      <t>ドウカンスウ</t>
    </rPh>
    <phoneticPr fontId="7"/>
  </si>
  <si>
    <r>
      <t>1</t>
    </r>
    <r>
      <rPr>
        <sz val="10.5"/>
        <rFont val="ＭＳ 明朝"/>
        <family val="1"/>
        <charset val="128"/>
      </rPr>
      <t>．微分係数と導関数</t>
    </r>
    <rPh sb="2" eb="4">
      <t>ビブン</t>
    </rPh>
    <rPh sb="4" eb="6">
      <t>ケイスウ</t>
    </rPh>
    <rPh sb="7" eb="10">
      <t>ドウカンスウ</t>
    </rPh>
    <phoneticPr fontId="7"/>
  </si>
  <si>
    <r>
      <t>2</t>
    </r>
    <r>
      <rPr>
        <sz val="10.5"/>
        <rFont val="ＭＳ 明朝"/>
        <family val="1"/>
        <charset val="128"/>
      </rPr>
      <t>．導関数の計算</t>
    </r>
    <rPh sb="2" eb="5">
      <t>ドウカンスウ</t>
    </rPh>
    <rPh sb="6" eb="8">
      <t>ケイサン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</si>
  <si>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いろいろな関数の導関数</t>
    </r>
    <rPh sb="9" eb="11">
      <t>カンスウ</t>
    </rPh>
    <rPh sb="12" eb="15">
      <t>ドウカンスウ</t>
    </rPh>
    <phoneticPr fontId="7"/>
  </si>
  <si>
    <r>
      <t>3</t>
    </r>
    <r>
      <rPr>
        <sz val="10.5"/>
        <rFont val="ＭＳ 明朝"/>
        <family val="1"/>
        <charset val="128"/>
      </rPr>
      <t>．いろいろな関数の導関数</t>
    </r>
    <rPh sb="7" eb="9">
      <t>カンスウ</t>
    </rPh>
    <rPh sb="10" eb="13">
      <t>ドウカンスウ</t>
    </rPh>
    <phoneticPr fontId="7"/>
  </si>
  <si>
    <r>
      <t>4</t>
    </r>
    <r>
      <rPr>
        <sz val="10.5"/>
        <rFont val="ＭＳ 明朝"/>
        <family val="1"/>
        <charset val="128"/>
      </rPr>
      <t>．第</t>
    </r>
    <r>
      <rPr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次導関数</t>
    </r>
    <rPh sb="2" eb="3">
      <t>ダイ</t>
    </rPh>
    <rPh sb="4" eb="5">
      <t>ジ</t>
    </rPh>
    <rPh sb="5" eb="8">
      <t>ドウカンスウ</t>
    </rPh>
    <phoneticPr fontId="7"/>
  </si>
  <si>
    <r>
      <t>5</t>
    </r>
    <r>
      <rPr>
        <sz val="10.5"/>
        <rFont val="ＭＳ 明朝"/>
        <family val="1"/>
        <charset val="128"/>
      </rPr>
      <t>．曲線の方程式と導関数</t>
    </r>
    <rPh sb="2" eb="4">
      <t>キョクセン</t>
    </rPh>
    <rPh sb="5" eb="8">
      <t>ホウテイシキ</t>
    </rPh>
    <rPh sb="9" eb="12">
      <t>ドウカンスウ</t>
    </rPh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</si>
  <si>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微分法の応用</t>
    </r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</si>
  <si>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導関数の応用</t>
    </r>
    <rPh sb="4" eb="7">
      <t>ドウカンスウ</t>
    </rPh>
    <rPh sb="8" eb="10">
      <t>オウヨウ</t>
    </rPh>
    <phoneticPr fontId="7"/>
  </si>
  <si>
    <r>
      <t>1</t>
    </r>
    <r>
      <rPr>
        <sz val="10.5"/>
        <rFont val="ＭＳ 明朝"/>
        <family val="1"/>
        <charset val="128"/>
      </rPr>
      <t>．接線の方程式</t>
    </r>
    <rPh sb="2" eb="4">
      <t>セッセン</t>
    </rPh>
    <rPh sb="5" eb="8">
      <t>ホウテイシキ</t>
    </rPh>
    <phoneticPr fontId="7"/>
  </si>
  <si>
    <r>
      <t>2</t>
    </r>
    <r>
      <rPr>
        <sz val="10.5"/>
        <rFont val="ＭＳ 明朝"/>
        <family val="1"/>
        <charset val="128"/>
      </rPr>
      <t>．平均値の定理</t>
    </r>
    <rPh sb="2" eb="5">
      <t>ヘイキンチ</t>
    </rPh>
    <rPh sb="6" eb="8">
      <t>テイリ</t>
    </rPh>
    <phoneticPr fontId="7"/>
  </si>
  <si>
    <r>
      <t>3</t>
    </r>
    <r>
      <rPr>
        <sz val="10.5"/>
        <rFont val="ＭＳ 明朝"/>
        <family val="1"/>
        <charset val="128"/>
      </rPr>
      <t>．関数の値の変化</t>
    </r>
    <rPh sb="2" eb="4">
      <t>カンスウ</t>
    </rPh>
    <rPh sb="5" eb="6">
      <t>アタイ</t>
    </rPh>
    <rPh sb="7" eb="9">
      <t>ヘンカ</t>
    </rPh>
    <phoneticPr fontId="7"/>
  </si>
  <si>
    <r>
      <t>4</t>
    </r>
    <r>
      <rPr>
        <sz val="10.5"/>
        <rFont val="ＭＳ 明朝"/>
        <family val="1"/>
        <charset val="128"/>
      </rPr>
      <t>．関数のグラフ</t>
    </r>
    <rPh sb="2" eb="4">
      <t>カンスウ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</si>
  <si>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いろいろな応用</t>
    </r>
    <rPh sb="9" eb="11">
      <t>オウヨウ</t>
    </rPh>
    <phoneticPr fontId="7"/>
  </si>
  <si>
    <r>
      <t>5</t>
    </r>
    <r>
      <rPr>
        <sz val="10.5"/>
        <rFont val="ＭＳ 明朝"/>
        <family val="1"/>
        <charset val="128"/>
      </rPr>
      <t>．方程式，不等式への応用</t>
    </r>
    <rPh sb="2" eb="5">
      <t>ホウテイシキ</t>
    </rPh>
    <rPh sb="6" eb="9">
      <t>フトウシキ</t>
    </rPh>
    <rPh sb="11" eb="13">
      <t>オウヨウ</t>
    </rPh>
    <phoneticPr fontId="7"/>
  </si>
  <si>
    <r>
      <t>6</t>
    </r>
    <r>
      <rPr>
        <sz val="10.5"/>
        <rFont val="ＭＳ 明朝"/>
        <family val="1"/>
        <charset val="128"/>
      </rPr>
      <t>．速度と加速度</t>
    </r>
    <rPh sb="2" eb="4">
      <t>ソクド</t>
    </rPh>
    <rPh sb="5" eb="8">
      <t>カソクド</t>
    </rPh>
    <phoneticPr fontId="7"/>
  </si>
  <si>
    <r>
      <t>7</t>
    </r>
    <r>
      <rPr>
        <sz val="10.5"/>
        <rFont val="ＭＳ 明朝"/>
        <family val="1"/>
        <charset val="128"/>
      </rPr>
      <t>．近似式</t>
    </r>
    <rPh sb="2" eb="5">
      <t>キンジシキ</t>
    </rPh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</si>
  <si>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積分法とその応用</t>
    </r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</si>
  <si>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不定積分</t>
    </r>
    <rPh sb="4" eb="6">
      <t>フテイ</t>
    </rPh>
    <rPh sb="6" eb="8">
      <t>セキブン</t>
    </rPh>
    <phoneticPr fontId="7"/>
  </si>
  <si>
    <r>
      <t>1</t>
    </r>
    <r>
      <rPr>
        <sz val="10.5"/>
        <rFont val="ＭＳ 明朝"/>
        <family val="1"/>
        <charset val="128"/>
      </rPr>
      <t>．不定積分とその基本性質</t>
    </r>
    <rPh sb="2" eb="4">
      <t>フテイ</t>
    </rPh>
    <rPh sb="4" eb="6">
      <t>セキブン</t>
    </rPh>
    <rPh sb="9" eb="11">
      <t>キホン</t>
    </rPh>
    <rPh sb="11" eb="13">
      <t>セイシツ</t>
    </rPh>
    <phoneticPr fontId="7"/>
  </si>
  <si>
    <r>
      <t>2</t>
    </r>
    <r>
      <rPr>
        <sz val="10.5"/>
        <rFont val="ＭＳ 明朝"/>
        <family val="1"/>
        <charset val="128"/>
      </rPr>
      <t>．置換積分法と部分積分法</t>
    </r>
    <rPh sb="2" eb="4">
      <t>チカン</t>
    </rPh>
    <rPh sb="4" eb="6">
      <t>セキブン</t>
    </rPh>
    <rPh sb="6" eb="7">
      <t>ホウ</t>
    </rPh>
    <rPh sb="8" eb="10">
      <t>ブブン</t>
    </rPh>
    <rPh sb="10" eb="12">
      <t>セキブン</t>
    </rPh>
    <rPh sb="12" eb="13">
      <t>ホウ</t>
    </rPh>
    <phoneticPr fontId="7"/>
  </si>
  <si>
    <r>
      <t>3</t>
    </r>
    <r>
      <rPr>
        <sz val="10.5"/>
        <rFont val="ＭＳ 明朝"/>
        <family val="1"/>
        <charset val="128"/>
      </rPr>
      <t>．いろいろな関数の不定積分</t>
    </r>
    <rPh sb="7" eb="9">
      <t>カンスウ</t>
    </rPh>
    <rPh sb="10" eb="12">
      <t>フテイ</t>
    </rPh>
    <rPh sb="12" eb="14">
      <t>セキブン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</si>
  <si>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定積分</t>
    </r>
    <rPh sb="4" eb="5">
      <t>テイ</t>
    </rPh>
    <rPh sb="5" eb="7">
      <t>セキブン</t>
    </rPh>
    <phoneticPr fontId="7"/>
  </si>
  <si>
    <r>
      <t>4</t>
    </r>
    <r>
      <rPr>
        <sz val="10.5"/>
        <rFont val="ＭＳ 明朝"/>
        <family val="1"/>
        <charset val="128"/>
      </rPr>
      <t>．定積分とその基本性質</t>
    </r>
    <rPh sb="2" eb="3">
      <t>テイ</t>
    </rPh>
    <rPh sb="3" eb="5">
      <t>セキブン</t>
    </rPh>
    <rPh sb="8" eb="10">
      <t>キホン</t>
    </rPh>
    <rPh sb="10" eb="12">
      <t>セイシツ</t>
    </rPh>
    <phoneticPr fontId="7"/>
  </si>
  <si>
    <r>
      <t>5</t>
    </r>
    <r>
      <rPr>
        <sz val="10.5"/>
        <rFont val="ＭＳ 明朝"/>
        <family val="1"/>
        <charset val="128"/>
      </rPr>
      <t>．置換積分法と部分積分法</t>
    </r>
    <rPh sb="2" eb="4">
      <t>チカン</t>
    </rPh>
    <rPh sb="4" eb="6">
      <t>セキブン</t>
    </rPh>
    <rPh sb="6" eb="7">
      <t>ホウ</t>
    </rPh>
    <rPh sb="8" eb="10">
      <t>ブブン</t>
    </rPh>
    <rPh sb="10" eb="12">
      <t>セキブン</t>
    </rPh>
    <rPh sb="12" eb="13">
      <t>ホウ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</si>
  <si>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積分法の応用</t>
    </r>
    <rPh sb="4" eb="6">
      <t>セキブン</t>
    </rPh>
    <rPh sb="6" eb="7">
      <t>ホウ</t>
    </rPh>
    <rPh sb="8" eb="10">
      <t>オウヨウ</t>
    </rPh>
    <phoneticPr fontId="7"/>
  </si>
  <si>
    <r>
      <t>7</t>
    </r>
    <r>
      <rPr>
        <sz val="10.5"/>
        <rFont val="ＭＳ 明朝"/>
        <family val="1"/>
        <charset val="128"/>
      </rPr>
      <t>．面　積</t>
    </r>
    <rPh sb="2" eb="3">
      <t>メン</t>
    </rPh>
    <rPh sb="4" eb="5">
      <t>セキ</t>
    </rPh>
    <phoneticPr fontId="7"/>
  </si>
  <si>
    <r>
      <t>8</t>
    </r>
    <r>
      <rPr>
        <sz val="10.5"/>
        <rFont val="ＭＳ 明朝"/>
        <family val="1"/>
        <charset val="128"/>
      </rPr>
      <t>．体　積</t>
    </r>
    <rPh sb="2" eb="3">
      <t>カラダ</t>
    </rPh>
    <rPh sb="4" eb="5">
      <t>セキ</t>
    </rPh>
    <phoneticPr fontId="7"/>
  </si>
  <si>
    <r>
      <t>9</t>
    </r>
    <r>
      <rPr>
        <sz val="10.5"/>
        <rFont val="ＭＳ 明朝"/>
        <family val="1"/>
        <charset val="128"/>
      </rPr>
      <t>．道のり</t>
    </r>
    <rPh sb="2" eb="3">
      <t>ミチ</t>
    </rPh>
    <phoneticPr fontId="7"/>
  </si>
  <si>
    <r>
      <t>10</t>
    </r>
    <r>
      <rPr>
        <sz val="10.5"/>
        <rFont val="ＭＳ 明朝"/>
        <family val="1"/>
        <charset val="128"/>
      </rPr>
      <t>．曲線の長さ</t>
    </r>
    <rPh sb="3" eb="5">
      <t>キョクセン</t>
    </rPh>
    <rPh sb="6" eb="7">
      <t>ナガ</t>
    </rPh>
    <phoneticPr fontId="7"/>
  </si>
  <si>
    <t>章末問題
発展　微分方程式</t>
    <rPh sb="0" eb="1">
      <t>ショウ</t>
    </rPh>
    <rPh sb="1" eb="2">
      <t>マツ</t>
    </rPh>
    <rPh sb="2" eb="4">
      <t>モンダイ</t>
    </rPh>
    <rPh sb="5" eb="7">
      <t>ハッテン</t>
    </rPh>
    <rPh sb="8" eb="10">
      <t>ビブン</t>
    </rPh>
    <rPh sb="10" eb="13">
      <t>ホウテイシキ</t>
    </rPh>
    <phoneticPr fontId="7"/>
  </si>
  <si>
    <r>
      <t>6</t>
    </r>
    <r>
      <rPr>
        <sz val="10.5"/>
        <rFont val="ＭＳ 明朝"/>
        <family val="1"/>
        <charset val="128"/>
      </rPr>
      <t>．定積分のいろいろな問題
研究　∫</t>
    </r>
    <r>
      <rPr>
        <sz val="10.5"/>
        <rFont val="Century"/>
        <family val="1"/>
      </rPr>
      <t>e</t>
    </r>
    <r>
      <rPr>
        <vertAlign val="superscript"/>
        <sz val="10.5"/>
        <rFont val="Century"/>
        <family val="1"/>
      </rPr>
      <t>x</t>
    </r>
    <r>
      <rPr>
        <sz val="10.5"/>
        <rFont val="Century"/>
        <family val="1"/>
      </rPr>
      <t>sinxdx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≦π</t>
    </r>
    <r>
      <rPr>
        <sz val="10.5"/>
        <rFont val="Century"/>
        <family val="1"/>
      </rPr>
      <t>/2)</t>
    </r>
    <r>
      <rPr>
        <sz val="10.5"/>
        <rFont val="ＭＳ 明朝"/>
        <family val="1"/>
        <charset val="128"/>
      </rPr>
      <t>，∫</t>
    </r>
    <r>
      <rPr>
        <sz val="10.5"/>
        <rFont val="Century"/>
        <family val="1"/>
      </rPr>
      <t>e</t>
    </r>
    <r>
      <rPr>
        <vertAlign val="superscript"/>
        <sz val="10.5"/>
        <rFont val="Century"/>
        <family val="1"/>
      </rPr>
      <t>x</t>
    </r>
    <r>
      <rPr>
        <sz val="10.5"/>
        <rFont val="Century"/>
        <family val="1"/>
      </rPr>
      <t>cosxdx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≦π</t>
    </r>
    <r>
      <rPr>
        <sz val="10.5"/>
        <rFont val="Century"/>
        <family val="1"/>
      </rPr>
      <t>/2)</t>
    </r>
    <r>
      <rPr>
        <sz val="10.5"/>
        <rFont val="ＭＳ 明朝"/>
        <family val="1"/>
        <charset val="128"/>
      </rPr>
      <t>の値</t>
    </r>
    <rPh sb="2" eb="3">
      <t>テイ</t>
    </rPh>
    <rPh sb="3" eb="5">
      <t>セキブン</t>
    </rPh>
    <rPh sb="11" eb="13">
      <t>モンダイ</t>
    </rPh>
    <rPh sb="14" eb="16">
      <t>ケンキュウ</t>
    </rPh>
    <rPh sb="57" eb="58">
      <t>アタイ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</si>
  <si>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数　列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</si>
  <si>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等差数列と等比数列</t>
    </r>
    <rPh sb="4" eb="6">
      <t>トウサ</t>
    </rPh>
    <rPh sb="6" eb="8">
      <t>スウレツ</t>
    </rPh>
    <rPh sb="9" eb="11">
      <t>トウヒ</t>
    </rPh>
    <rPh sb="11" eb="13">
      <t>スウレツ</t>
    </rPh>
    <phoneticPr fontId="7"/>
  </si>
  <si>
    <r>
      <t>1</t>
    </r>
    <r>
      <rPr>
        <sz val="10.5"/>
        <rFont val="ＭＳ 明朝"/>
        <family val="1"/>
        <charset val="128"/>
      </rPr>
      <t>．数列と一般項</t>
    </r>
    <rPh sb="2" eb="4">
      <t>スウレツ</t>
    </rPh>
    <rPh sb="5" eb="7">
      <t>イッパン</t>
    </rPh>
    <rPh sb="7" eb="8">
      <t>コウ</t>
    </rPh>
    <phoneticPr fontId="7"/>
  </si>
  <si>
    <r>
      <t>2</t>
    </r>
    <r>
      <rPr>
        <sz val="10.5"/>
        <rFont val="ＭＳ 明朝"/>
        <family val="1"/>
        <charset val="128"/>
      </rPr>
      <t>．等差数列</t>
    </r>
    <rPh sb="2" eb="4">
      <t>トウサ</t>
    </rPh>
    <rPh sb="4" eb="6">
      <t>スウレツ</t>
    </rPh>
    <phoneticPr fontId="7"/>
  </si>
  <si>
    <r>
      <t>3</t>
    </r>
    <r>
      <rPr>
        <sz val="10.5"/>
        <rFont val="ＭＳ 明朝"/>
        <family val="1"/>
        <charset val="128"/>
      </rPr>
      <t>．等差数列の和</t>
    </r>
    <rPh sb="2" eb="4">
      <t>トウサ</t>
    </rPh>
    <rPh sb="4" eb="6">
      <t>スウレツ</t>
    </rPh>
    <rPh sb="7" eb="8">
      <t>ワ</t>
    </rPh>
    <phoneticPr fontId="7"/>
  </si>
  <si>
    <r>
      <t>4</t>
    </r>
    <r>
      <rPr>
        <sz val="10.5"/>
        <rFont val="ＭＳ 明朝"/>
        <family val="1"/>
        <charset val="128"/>
      </rPr>
      <t>．等比数列</t>
    </r>
    <rPh sb="2" eb="4">
      <t>トウヒ</t>
    </rPh>
    <rPh sb="4" eb="6">
      <t>スウレツ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</si>
  <si>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いろいろな数列</t>
    </r>
    <rPh sb="9" eb="11">
      <t>スウレツ</t>
    </rPh>
    <phoneticPr fontId="7"/>
  </si>
  <si>
    <r>
      <t>6</t>
    </r>
    <r>
      <rPr>
        <sz val="10.5"/>
        <rFont val="ＭＳ 明朝"/>
        <family val="1"/>
        <charset val="128"/>
      </rPr>
      <t>．和の記号Σ</t>
    </r>
    <rPh sb="2" eb="3">
      <t>ワ</t>
    </rPh>
    <rPh sb="4" eb="6">
      <t>キゴウ</t>
    </rPh>
    <phoneticPr fontId="7"/>
  </si>
  <si>
    <r>
      <t>7</t>
    </r>
    <r>
      <rPr>
        <sz val="10.5"/>
        <rFont val="ＭＳ 明朝"/>
        <family val="1"/>
        <charset val="128"/>
      </rPr>
      <t>．階差数列</t>
    </r>
    <rPh sb="2" eb="4">
      <t>カイサ</t>
    </rPh>
    <rPh sb="4" eb="6">
      <t>スウレツ</t>
    </rPh>
    <phoneticPr fontId="7"/>
  </si>
  <si>
    <r>
      <t>8</t>
    </r>
    <r>
      <rPr>
        <sz val="10.5"/>
        <rFont val="ＭＳ 明朝"/>
        <family val="1"/>
        <charset val="128"/>
      </rPr>
      <t>．いろいろな数列の和</t>
    </r>
    <rPh sb="7" eb="9">
      <t>スウレツ</t>
    </rPh>
    <rPh sb="10" eb="11">
      <t>ワ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</si>
  <si>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漸化式と数学的帰納法</t>
    </r>
    <rPh sb="4" eb="7">
      <t>ゼンカシキ</t>
    </rPh>
    <rPh sb="8" eb="11">
      <t>スウガクテキ</t>
    </rPh>
    <rPh sb="11" eb="14">
      <t>キノウホウ</t>
    </rPh>
    <phoneticPr fontId="7"/>
  </si>
  <si>
    <r>
      <t>9</t>
    </r>
    <r>
      <rPr>
        <sz val="10.5"/>
        <rFont val="ＭＳ 明朝"/>
        <family val="1"/>
        <charset val="128"/>
      </rPr>
      <t>．漸化式
研究　</t>
    </r>
    <r>
      <rPr>
        <sz val="10.5"/>
        <rFont val="Century"/>
        <family val="1"/>
      </rPr>
      <t>a</t>
    </r>
    <r>
      <rPr>
        <vertAlign val="subscript"/>
        <sz val="10.5"/>
        <rFont val="Century"/>
        <family val="1"/>
      </rPr>
      <t>n+1</t>
    </r>
    <r>
      <rPr>
        <sz val="10.5"/>
        <rFont val="ＭＳ 明朝"/>
        <family val="1"/>
        <charset val="128"/>
      </rPr>
      <t>＝</t>
    </r>
    <r>
      <rPr>
        <sz val="10.5"/>
        <rFont val="Century"/>
        <family val="1"/>
      </rPr>
      <t>pa</t>
    </r>
    <r>
      <rPr>
        <vertAlign val="sub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＋</t>
    </r>
    <r>
      <rPr>
        <sz val="10.5"/>
        <rFont val="Century"/>
        <family val="1"/>
      </rPr>
      <t>q</t>
    </r>
    <r>
      <rPr>
        <sz val="10.5"/>
        <rFont val="ＭＳ 明朝"/>
        <family val="1"/>
        <charset val="128"/>
      </rPr>
      <t>を満たす数列の階差数列
発展　隣接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項間の漸化式</t>
    </r>
    <rPh sb="2" eb="5">
      <t>ゼンカシキ</t>
    </rPh>
    <rPh sb="6" eb="8">
      <t>ケンキュウ</t>
    </rPh>
    <rPh sb="20" eb="21">
      <t>ミ</t>
    </rPh>
    <rPh sb="23" eb="25">
      <t>スウレツ</t>
    </rPh>
    <rPh sb="26" eb="28">
      <t>カイサ</t>
    </rPh>
    <rPh sb="28" eb="30">
      <t>スウレツ</t>
    </rPh>
    <rPh sb="31" eb="33">
      <t>ハッテン</t>
    </rPh>
    <rPh sb="34" eb="36">
      <t>リンセツ</t>
    </rPh>
    <rPh sb="37" eb="38">
      <t>コウ</t>
    </rPh>
    <rPh sb="38" eb="39">
      <t>カン</t>
    </rPh>
    <rPh sb="40" eb="43">
      <t>ゼンカシキ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</si>
  <si>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統計的な推測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</si>
  <si>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確率分布</t>
    </r>
    <rPh sb="4" eb="6">
      <t>カクリツ</t>
    </rPh>
    <rPh sb="6" eb="8">
      <t>ブンプ</t>
    </rPh>
    <phoneticPr fontId="7"/>
  </si>
  <si>
    <r>
      <t>1</t>
    </r>
    <r>
      <rPr>
        <sz val="10.5"/>
        <rFont val="ＭＳ 明朝"/>
        <family val="1"/>
        <charset val="128"/>
      </rPr>
      <t>．確率変数と確率分布</t>
    </r>
    <rPh sb="2" eb="4">
      <t>カクリツ</t>
    </rPh>
    <rPh sb="4" eb="6">
      <t>ヘンスウ</t>
    </rPh>
    <rPh sb="7" eb="9">
      <t>カクリツ</t>
    </rPh>
    <rPh sb="9" eb="11">
      <t>ブンプ</t>
    </rPh>
    <phoneticPr fontId="7"/>
  </si>
  <si>
    <r>
      <t>2</t>
    </r>
    <r>
      <rPr>
        <sz val="10.5"/>
        <rFont val="ＭＳ 明朝"/>
        <family val="1"/>
        <charset val="128"/>
      </rPr>
      <t>．確率変数の期待値と分散</t>
    </r>
    <rPh sb="2" eb="4">
      <t>カクリツ</t>
    </rPh>
    <rPh sb="4" eb="6">
      <t>ヘンスウ</t>
    </rPh>
    <rPh sb="7" eb="10">
      <t>キタイチ</t>
    </rPh>
    <rPh sb="11" eb="13">
      <t>ブンサン</t>
    </rPh>
    <phoneticPr fontId="7"/>
  </si>
  <si>
    <r>
      <t>3</t>
    </r>
    <r>
      <rPr>
        <sz val="10.5"/>
        <rFont val="ＭＳ 明朝"/>
        <family val="1"/>
        <charset val="128"/>
      </rPr>
      <t>．確率変数の和と積</t>
    </r>
    <rPh sb="2" eb="4">
      <t>カクリツ</t>
    </rPh>
    <rPh sb="4" eb="6">
      <t>ヘンスウ</t>
    </rPh>
    <rPh sb="7" eb="8">
      <t>ワ</t>
    </rPh>
    <rPh sb="9" eb="10">
      <t>セキ</t>
    </rPh>
    <phoneticPr fontId="7"/>
  </si>
  <si>
    <r>
      <t>4</t>
    </r>
    <r>
      <rPr>
        <sz val="10.5"/>
        <rFont val="ＭＳ 明朝"/>
        <family val="1"/>
        <charset val="128"/>
      </rPr>
      <t>．二項分布
研究　二項分布のグラフ</t>
    </r>
    <rPh sb="2" eb="3">
      <t>ニ</t>
    </rPh>
    <rPh sb="3" eb="4">
      <t>コウ</t>
    </rPh>
    <rPh sb="4" eb="6">
      <t>ブンプ</t>
    </rPh>
    <rPh sb="7" eb="9">
      <t>ケンキュウ</t>
    </rPh>
    <rPh sb="10" eb="11">
      <t>ニ</t>
    </rPh>
    <rPh sb="11" eb="12">
      <t>コウ</t>
    </rPh>
    <rPh sb="12" eb="14">
      <t>ブンプ</t>
    </rPh>
    <phoneticPr fontId="7"/>
  </si>
  <si>
    <r>
      <t>5</t>
    </r>
    <r>
      <rPr>
        <sz val="10.5"/>
        <rFont val="ＭＳ 明朝"/>
        <family val="1"/>
        <charset val="128"/>
      </rPr>
      <t>．正規分布
研究　連続型確率変数の期待値，分散，
　　　標準偏差</t>
    </r>
    <rPh sb="2" eb="4">
      <t>セイキ</t>
    </rPh>
    <rPh sb="4" eb="6">
      <t>ブンプ</t>
    </rPh>
    <rPh sb="7" eb="9">
      <t>ケンキュウ</t>
    </rPh>
    <rPh sb="10" eb="13">
      <t>レンゾクガタ</t>
    </rPh>
    <rPh sb="13" eb="15">
      <t>カクリツ</t>
    </rPh>
    <rPh sb="15" eb="17">
      <t>ヘンスウ</t>
    </rPh>
    <rPh sb="18" eb="21">
      <t>キタイチ</t>
    </rPh>
    <rPh sb="22" eb="24">
      <t>ブンサン</t>
    </rPh>
    <rPh sb="29" eb="31">
      <t>ヒョウジュン</t>
    </rPh>
    <rPh sb="31" eb="33">
      <t>ヘンサ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</si>
  <si>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統計的な推測</t>
    </r>
    <rPh sb="4" eb="7">
      <t>トウケイテキ</t>
    </rPh>
    <rPh sb="8" eb="10">
      <t>スイソク</t>
    </rPh>
    <phoneticPr fontId="7"/>
  </si>
  <si>
    <r>
      <t>6</t>
    </r>
    <r>
      <rPr>
        <sz val="10.5"/>
        <rFont val="ＭＳ 明朝"/>
        <family val="1"/>
        <charset val="128"/>
      </rPr>
      <t>．母集団と標本</t>
    </r>
    <rPh sb="2" eb="5">
      <t>ボシュウダン</t>
    </rPh>
    <rPh sb="6" eb="8">
      <t>ヒョウホン</t>
    </rPh>
    <phoneticPr fontId="7"/>
  </si>
  <si>
    <r>
      <t>7</t>
    </r>
    <r>
      <rPr>
        <sz val="10.5"/>
        <rFont val="ＭＳ 明朝"/>
        <family val="1"/>
        <charset val="128"/>
      </rPr>
      <t>．標本平均の分布</t>
    </r>
    <rPh sb="2" eb="4">
      <t>ヒョウホン</t>
    </rPh>
    <rPh sb="4" eb="6">
      <t>ヘイキン</t>
    </rPh>
    <rPh sb="7" eb="9">
      <t>ブンプ</t>
    </rPh>
    <phoneticPr fontId="7"/>
  </si>
  <si>
    <r>
      <t>8</t>
    </r>
    <r>
      <rPr>
        <sz val="10.5"/>
        <rFont val="ＭＳ 明朝"/>
        <family val="1"/>
        <charset val="128"/>
      </rPr>
      <t>．推　定</t>
    </r>
    <rPh sb="2" eb="3">
      <t>スイ</t>
    </rPh>
    <rPh sb="4" eb="5">
      <t>サダム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</si>
  <si>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数学と社会生活</t>
    </r>
    <rPh sb="4" eb="6">
      <t>スウガク</t>
    </rPh>
    <rPh sb="7" eb="9">
      <t>シャカイ</t>
    </rPh>
    <rPh sb="9" eb="11">
      <t>セイカツ</t>
    </rPh>
    <phoneticPr fontId="7"/>
  </si>
  <si>
    <r>
      <t>1</t>
    </r>
    <r>
      <rPr>
        <sz val="10.5"/>
        <rFont val="ＭＳ 明朝"/>
        <family val="1"/>
        <charset val="128"/>
      </rPr>
      <t>．数学を活用した問題解決</t>
    </r>
    <rPh sb="2" eb="4">
      <t>スウガク</t>
    </rPh>
    <rPh sb="5" eb="7">
      <t>カツヨウ</t>
    </rPh>
    <rPh sb="9" eb="11">
      <t>モンダイ</t>
    </rPh>
    <rPh sb="11" eb="13">
      <t>カイケツ</t>
    </rPh>
    <phoneticPr fontId="7"/>
  </si>
  <si>
    <r>
      <t>2</t>
    </r>
    <r>
      <rPr>
        <sz val="10.5"/>
        <rFont val="ＭＳ 明朝"/>
        <family val="1"/>
        <charset val="128"/>
      </rPr>
      <t>．社会の中にある数学</t>
    </r>
    <rPh sb="2" eb="4">
      <t>シャカイ</t>
    </rPh>
    <rPh sb="5" eb="6">
      <t>ナカ</t>
    </rPh>
    <rPh sb="9" eb="11">
      <t>スウガク</t>
    </rPh>
    <phoneticPr fontId="7"/>
  </si>
  <si>
    <r>
      <t>3</t>
    </r>
    <r>
      <rPr>
        <sz val="10.5"/>
        <rFont val="ＭＳ 明朝"/>
        <family val="1"/>
        <charset val="128"/>
      </rPr>
      <t>．変化をとらえる　～移動平均～</t>
    </r>
    <rPh sb="2" eb="4">
      <t>ヘンカ</t>
    </rPh>
    <rPh sb="11" eb="13">
      <t>イドウ</t>
    </rPh>
    <rPh sb="13" eb="15">
      <t>ヘイキン</t>
    </rPh>
    <phoneticPr fontId="7"/>
  </si>
  <si>
    <r>
      <t>4</t>
    </r>
    <r>
      <rPr>
        <sz val="10.5"/>
        <rFont val="ＭＳ 明朝"/>
        <family val="1"/>
        <charset val="128"/>
      </rPr>
      <t>．変化をとらえる　～回帰分析～
研究　最小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乗法</t>
    </r>
    <rPh sb="2" eb="4">
      <t>ヘンカ</t>
    </rPh>
    <rPh sb="11" eb="13">
      <t>カイキ</t>
    </rPh>
    <rPh sb="13" eb="15">
      <t>ブンセキ</t>
    </rPh>
    <rPh sb="17" eb="19">
      <t>ケンキュウ</t>
    </rPh>
    <rPh sb="20" eb="22">
      <t>サイショウ</t>
    </rPh>
    <rPh sb="23" eb="25">
      <t>ジョウホウ</t>
    </rPh>
    <phoneticPr fontId="7"/>
  </si>
  <si>
    <t>新編 数学Ｂ　時間配当表</t>
    <rPh sb="0" eb="2">
      <t>シンペン</t>
    </rPh>
    <rPh sb="3" eb="5">
      <t>スウガク</t>
    </rPh>
    <rPh sb="7" eb="9">
      <t>ジカン</t>
    </rPh>
    <rPh sb="9" eb="12">
      <t>ハイトウヒョウ</t>
    </rPh>
    <phoneticPr fontId="7"/>
  </si>
  <si>
    <r>
      <t>5</t>
    </r>
    <r>
      <rPr>
        <sz val="10.5"/>
        <color theme="1"/>
        <rFont val="ＭＳ 明朝"/>
        <family val="1"/>
        <charset val="128"/>
      </rPr>
      <t>．等比数列の和
研究　複利計算</t>
    </r>
    <rPh sb="2" eb="4">
      <t>トウヒ</t>
    </rPh>
    <rPh sb="4" eb="6">
      <t>スウレツ</t>
    </rPh>
    <rPh sb="7" eb="8">
      <t>ワ</t>
    </rPh>
    <rPh sb="9" eb="11">
      <t>ケンキュウ</t>
    </rPh>
    <rPh sb="12" eb="14">
      <t>フクリ</t>
    </rPh>
    <rPh sb="14" eb="16">
      <t>ケイサン</t>
    </rPh>
    <phoneticPr fontId="7"/>
  </si>
  <si>
    <r>
      <t>9</t>
    </r>
    <r>
      <rPr>
        <sz val="10.5"/>
        <color theme="1"/>
        <rFont val="ＭＳ Ｐ明朝"/>
        <family val="1"/>
        <charset val="128"/>
      </rPr>
      <t>．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Ｐ明朝"/>
        <family val="1"/>
        <charset val="128"/>
      </rPr>
      <t>仮説検定</t>
    </r>
    <rPh sb="3" eb="5">
      <t>カセツ</t>
    </rPh>
    <rPh sb="5" eb="7">
      <t>ケンテイ</t>
    </rPh>
    <phoneticPr fontId="7"/>
  </si>
  <si>
    <r>
      <t>10</t>
    </r>
    <r>
      <rPr>
        <sz val="10.5"/>
        <color theme="1"/>
        <rFont val="ＭＳ 明朝"/>
        <family val="1"/>
        <charset val="128"/>
      </rPr>
      <t>．数学的帰納法
研究　自然数に関する命題のいろいろな証明</t>
    </r>
    <rPh sb="3" eb="5">
      <t>スウガク</t>
    </rPh>
    <rPh sb="5" eb="6">
      <t>テキ</t>
    </rPh>
    <rPh sb="6" eb="9">
      <t>キノウホウ</t>
    </rPh>
    <rPh sb="10" eb="12">
      <t>ケンキュウ</t>
    </rPh>
    <rPh sb="13" eb="16">
      <t>シゼンスウ</t>
    </rPh>
    <rPh sb="17" eb="18">
      <t>カン</t>
    </rPh>
    <rPh sb="20" eb="22">
      <t>メイダイ</t>
    </rPh>
    <rPh sb="28" eb="30">
      <t>ショウメイ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</si>
</sst>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0.5"/>
      <name val="Century"/>
      <family val="1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vertAlign val="subscript"/>
      <sz val="10.5"/>
      <name val="Century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4" borderId="1" xfId="0" applyFont="1" applyFill="1" applyBorder="1">
      <alignment vertical="center"/>
    </xf>
    <xf numFmtId="0" fontId="12" fillId="4" borderId="1" xfId="0" applyFont="1" applyFill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5" fillId="0" borderId="1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16" fillId="2" borderId="1" xfId="0" applyFont="1" applyFill="1" applyBorder="1">
      <alignment vertical="center"/>
    </xf>
    <xf numFmtId="49" fontId="0" fillId="0" borderId="0" xfId="0" applyNumberFormat="1">
      <alignment vertical="center"/>
    </xf>
    <xf numFmtId="0" fontId="6" fillId="0" borderId="2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showGridLines="0" tabSelected="1" zoomScaleNormal="100" workbookViewId="0"/>
  </sheetViews>
  <sheetFormatPr defaultRowHeight="13.5" x14ac:dyDescent="0.15"/>
  <cols>
    <col min="1" max="1" width="38.75" style="3" customWidth="1"/>
    <col min="2" max="2" width="6.75" style="22" customWidth="1"/>
    <col min="3" max="3" width="6.75" style="23" customWidth="1"/>
  </cols>
  <sheetData>
    <row r="1" spans="1:3" x14ac:dyDescent="0.15">
      <c r="A1" s="38" t="s">
        <v>115</v>
      </c>
    </row>
    <row r="2" spans="1:3" ht="18.75" x14ac:dyDescent="0.15">
      <c r="A2" s="1" t="s">
        <v>145</v>
      </c>
      <c r="B2" s="6"/>
      <c r="C2" s="7"/>
    </row>
    <row r="3" spans="1:3" ht="18.75" x14ac:dyDescent="0.15">
      <c r="A3" s="1"/>
      <c r="B3" s="6"/>
      <c r="C3" s="7"/>
    </row>
    <row r="4" spans="1:3" ht="14.25" x14ac:dyDescent="0.15">
      <c r="A4" s="4"/>
      <c r="B4" s="9" t="s">
        <v>22</v>
      </c>
      <c r="C4" s="18" t="s">
        <v>19</v>
      </c>
    </row>
    <row r="5" spans="1:3" ht="14.25" x14ac:dyDescent="0.15">
      <c r="A5" s="9" t="s">
        <v>24</v>
      </c>
      <c r="B5" s="10">
        <f>B7+B24+B32+B48+B63+B73</f>
        <v>198</v>
      </c>
      <c r="C5" s="10">
        <f>C7+C24+C32+C48+C63+C73</f>
        <v>90</v>
      </c>
    </row>
    <row r="6" spans="1:3" ht="14.25" x14ac:dyDescent="0.15">
      <c r="A6" s="4"/>
      <c r="B6" s="8"/>
      <c r="C6" s="4"/>
    </row>
    <row r="7" spans="1:3" ht="15.75" x14ac:dyDescent="0.15">
      <c r="A7" s="11" t="s">
        <v>0</v>
      </c>
      <c r="B7" s="17">
        <f>B8+B13+B17+B22+2</f>
        <v>48</v>
      </c>
      <c r="C7" s="17">
        <f>C8+C13+C17+C22</f>
        <v>19</v>
      </c>
    </row>
    <row r="8" spans="1:3" x14ac:dyDescent="0.15">
      <c r="A8" s="13" t="s">
        <v>1</v>
      </c>
      <c r="B8" s="20">
        <f>SUM(B9:B12)</f>
        <v>19</v>
      </c>
      <c r="C8" s="20">
        <f>SUM(C9:C12)</f>
        <v>7</v>
      </c>
    </row>
    <row r="9" spans="1:3" x14ac:dyDescent="0.15">
      <c r="A9" s="15" t="s">
        <v>116</v>
      </c>
      <c r="B9" s="21">
        <v>4</v>
      </c>
      <c r="C9" s="21">
        <v>1.5</v>
      </c>
    </row>
    <row r="10" spans="1:3" x14ac:dyDescent="0.15">
      <c r="A10" s="15" t="s">
        <v>117</v>
      </c>
      <c r="B10" s="21">
        <v>5</v>
      </c>
      <c r="C10" s="21">
        <v>2</v>
      </c>
    </row>
    <row r="11" spans="1:3" ht="39.75" x14ac:dyDescent="0.15">
      <c r="A11" s="14" t="s">
        <v>118</v>
      </c>
      <c r="B11" s="21">
        <v>9</v>
      </c>
      <c r="C11" s="21">
        <v>3</v>
      </c>
    </row>
    <row r="12" spans="1:3" x14ac:dyDescent="0.15">
      <c r="A12" s="16" t="s">
        <v>25</v>
      </c>
      <c r="B12" s="21">
        <v>1</v>
      </c>
      <c r="C12" s="21">
        <v>0.5</v>
      </c>
    </row>
    <row r="13" spans="1:3" x14ac:dyDescent="0.15">
      <c r="A13" s="13" t="s">
        <v>141</v>
      </c>
      <c r="B13" s="20">
        <f>SUM(B14:B16)</f>
        <v>11</v>
      </c>
      <c r="C13" s="20">
        <f>SUM(C14:C16)</f>
        <v>5</v>
      </c>
    </row>
    <row r="14" spans="1:3" x14ac:dyDescent="0.15">
      <c r="A14" s="15" t="s">
        <v>142</v>
      </c>
      <c r="B14" s="21">
        <v>5</v>
      </c>
      <c r="C14" s="21">
        <v>1</v>
      </c>
    </row>
    <row r="15" spans="1:3" ht="27" x14ac:dyDescent="0.15">
      <c r="A15" s="14" t="s">
        <v>21</v>
      </c>
      <c r="B15" s="21">
        <v>5</v>
      </c>
      <c r="C15" s="21">
        <v>3</v>
      </c>
    </row>
    <row r="16" spans="1:3" x14ac:dyDescent="0.15">
      <c r="A16" s="16" t="s">
        <v>25</v>
      </c>
      <c r="B16" s="21">
        <v>1</v>
      </c>
      <c r="C16" s="21">
        <v>1</v>
      </c>
    </row>
    <row r="17" spans="1:3" x14ac:dyDescent="0.15">
      <c r="A17" s="13" t="s">
        <v>2</v>
      </c>
      <c r="B17" s="20">
        <f>SUM(B18:B21)</f>
        <v>14</v>
      </c>
      <c r="C17" s="20">
        <f>SUM(C18:C21)</f>
        <v>6</v>
      </c>
    </row>
    <row r="18" spans="1:3" x14ac:dyDescent="0.15">
      <c r="A18" s="15" t="s">
        <v>26</v>
      </c>
      <c r="B18" s="21">
        <v>4</v>
      </c>
      <c r="C18" s="21">
        <v>2</v>
      </c>
    </row>
    <row r="19" spans="1:3" x14ac:dyDescent="0.15">
      <c r="A19" s="15" t="s">
        <v>27</v>
      </c>
      <c r="B19" s="21">
        <v>6</v>
      </c>
      <c r="C19" s="21">
        <v>2</v>
      </c>
    </row>
    <row r="20" spans="1:3" ht="26.25" x14ac:dyDescent="0.15">
      <c r="A20" s="14" t="s">
        <v>36</v>
      </c>
      <c r="B20" s="21">
        <v>3</v>
      </c>
      <c r="C20" s="21">
        <v>1</v>
      </c>
    </row>
    <row r="21" spans="1:3" x14ac:dyDescent="0.15">
      <c r="A21" s="16" t="s">
        <v>25</v>
      </c>
      <c r="B21" s="21">
        <v>1</v>
      </c>
      <c r="C21" s="21">
        <v>1</v>
      </c>
    </row>
    <row r="22" spans="1:3" x14ac:dyDescent="0.15">
      <c r="A22" s="13" t="s">
        <v>28</v>
      </c>
      <c r="B22" s="20">
        <v>2</v>
      </c>
      <c r="C22" s="20">
        <v>1</v>
      </c>
    </row>
    <row r="23" spans="1:3" x14ac:dyDescent="0.15">
      <c r="A23" s="29"/>
      <c r="B23" s="30"/>
      <c r="C23" s="30"/>
    </row>
    <row r="24" spans="1:3" ht="15.75" x14ac:dyDescent="0.15">
      <c r="A24" s="11" t="s">
        <v>49</v>
      </c>
      <c r="B24" s="17">
        <f>SUM(B25:B30)+2</f>
        <v>22</v>
      </c>
      <c r="C24" s="17">
        <f>SUM(C25:C30)</f>
        <v>9</v>
      </c>
    </row>
    <row r="25" spans="1:3" ht="27" x14ac:dyDescent="0.15">
      <c r="A25" s="14" t="s">
        <v>143</v>
      </c>
      <c r="B25" s="21">
        <v>6</v>
      </c>
      <c r="C25" s="21">
        <v>2</v>
      </c>
    </row>
    <row r="26" spans="1:3" x14ac:dyDescent="0.15">
      <c r="A26" s="15" t="s">
        <v>50</v>
      </c>
      <c r="B26" s="21">
        <v>6</v>
      </c>
      <c r="C26" s="21">
        <v>2.5</v>
      </c>
    </row>
    <row r="27" spans="1:3" x14ac:dyDescent="0.15">
      <c r="A27" s="15" t="s">
        <v>51</v>
      </c>
      <c r="B27" s="21">
        <v>2</v>
      </c>
      <c r="C27" s="21">
        <v>1</v>
      </c>
    </row>
    <row r="28" spans="1:3" ht="27" x14ac:dyDescent="0.15">
      <c r="A28" s="14" t="s">
        <v>52</v>
      </c>
      <c r="B28" s="21">
        <v>3</v>
      </c>
      <c r="C28" s="21">
        <v>2</v>
      </c>
    </row>
    <row r="29" spans="1:3" x14ac:dyDescent="0.15">
      <c r="A29" s="16" t="s">
        <v>25</v>
      </c>
      <c r="B29" s="21">
        <v>1</v>
      </c>
      <c r="C29" s="21">
        <v>0.5</v>
      </c>
    </row>
    <row r="30" spans="1:3" x14ac:dyDescent="0.15">
      <c r="A30" s="13" t="s">
        <v>28</v>
      </c>
      <c r="B30" s="20">
        <v>2</v>
      </c>
      <c r="C30" s="20">
        <v>1</v>
      </c>
    </row>
    <row r="32" spans="1:3" ht="15.75" x14ac:dyDescent="0.15">
      <c r="A32" s="11" t="s">
        <v>53</v>
      </c>
      <c r="B32" s="17">
        <f>B33+B37+B41+B46+2</f>
        <v>56</v>
      </c>
      <c r="C32" s="17">
        <f>C33+C37+C41+C46</f>
        <v>29</v>
      </c>
    </row>
    <row r="33" spans="1:3" x14ac:dyDescent="0.15">
      <c r="A33" s="13" t="s">
        <v>3</v>
      </c>
      <c r="B33" s="20">
        <f>SUM(B34:B36)</f>
        <v>19</v>
      </c>
      <c r="C33" s="20">
        <f>SUM(C34:C36)</f>
        <v>8</v>
      </c>
    </row>
    <row r="34" spans="1:3" ht="26.25" x14ac:dyDescent="0.15">
      <c r="A34" s="14" t="s">
        <v>54</v>
      </c>
      <c r="B34" s="21">
        <v>5</v>
      </c>
      <c r="C34" s="21">
        <v>2</v>
      </c>
    </row>
    <row r="35" spans="1:3" ht="39" x14ac:dyDescent="0.15">
      <c r="A35" s="14" t="s">
        <v>55</v>
      </c>
      <c r="B35" s="21">
        <v>13</v>
      </c>
      <c r="C35" s="21">
        <v>5</v>
      </c>
    </row>
    <row r="36" spans="1:3" x14ac:dyDescent="0.15">
      <c r="A36" s="16" t="s">
        <v>25</v>
      </c>
      <c r="B36" s="21">
        <v>1</v>
      </c>
      <c r="C36" s="21">
        <v>1</v>
      </c>
    </row>
    <row r="37" spans="1:3" x14ac:dyDescent="0.15">
      <c r="A37" s="13" t="s">
        <v>29</v>
      </c>
      <c r="B37" s="20">
        <f>SUM(B38:B40)</f>
        <v>11</v>
      </c>
      <c r="C37" s="20">
        <f>SUM(C38:C40)</f>
        <v>7</v>
      </c>
    </row>
    <row r="38" spans="1:3" ht="39" x14ac:dyDescent="0.15">
      <c r="A38" s="14" t="s">
        <v>56</v>
      </c>
      <c r="B38" s="21">
        <v>7</v>
      </c>
      <c r="C38" s="21">
        <v>4</v>
      </c>
    </row>
    <row r="39" spans="1:3" x14ac:dyDescent="0.15">
      <c r="A39" s="15" t="s">
        <v>4</v>
      </c>
      <c r="B39" s="21">
        <v>3</v>
      </c>
      <c r="C39" s="21">
        <v>2</v>
      </c>
    </row>
    <row r="40" spans="1:3" x14ac:dyDescent="0.15">
      <c r="A40" s="16" t="s">
        <v>25</v>
      </c>
      <c r="B40" s="21">
        <v>1</v>
      </c>
      <c r="C40" s="21">
        <v>1</v>
      </c>
    </row>
    <row r="41" spans="1:3" x14ac:dyDescent="0.15">
      <c r="A41" s="13" t="s">
        <v>30</v>
      </c>
      <c r="B41" s="20">
        <f>SUM(B42:B45)</f>
        <v>22</v>
      </c>
      <c r="C41" s="20">
        <f>SUM(C42:C45)</f>
        <v>12</v>
      </c>
    </row>
    <row r="42" spans="1:3" x14ac:dyDescent="0.15">
      <c r="A42" s="15" t="s">
        <v>5</v>
      </c>
      <c r="B42" s="21">
        <v>5</v>
      </c>
      <c r="C42" s="21">
        <v>2</v>
      </c>
    </row>
    <row r="43" spans="1:3" ht="26.25" x14ac:dyDescent="0.15">
      <c r="A43" s="14" t="s">
        <v>31</v>
      </c>
      <c r="B43" s="21">
        <v>5</v>
      </c>
      <c r="C43" s="21">
        <v>3</v>
      </c>
    </row>
    <row r="44" spans="1:3" ht="39" x14ac:dyDescent="0.15">
      <c r="A44" s="14" t="s">
        <v>119</v>
      </c>
      <c r="B44" s="21">
        <v>11</v>
      </c>
      <c r="C44" s="21">
        <v>6</v>
      </c>
    </row>
    <row r="45" spans="1:3" x14ac:dyDescent="0.15">
      <c r="A45" s="16" t="s">
        <v>25</v>
      </c>
      <c r="B45" s="21">
        <v>1</v>
      </c>
      <c r="C45" s="21">
        <v>1</v>
      </c>
    </row>
    <row r="46" spans="1:3" x14ac:dyDescent="0.15">
      <c r="A46" s="13" t="s">
        <v>32</v>
      </c>
      <c r="B46" s="20">
        <v>2</v>
      </c>
      <c r="C46" s="20">
        <v>2</v>
      </c>
    </row>
    <row r="48" spans="1:3" ht="15.75" x14ac:dyDescent="0.15">
      <c r="A48" s="11" t="s">
        <v>57</v>
      </c>
      <c r="B48" s="17">
        <f>B49+B54+B61+2</f>
        <v>38</v>
      </c>
      <c r="C48" s="17">
        <f>C49+C54+C61</f>
        <v>20</v>
      </c>
    </row>
    <row r="49" spans="1:3" x14ac:dyDescent="0.15">
      <c r="A49" s="13" t="s">
        <v>6</v>
      </c>
      <c r="B49" s="20">
        <f>SUM(B50:B53)</f>
        <v>16</v>
      </c>
      <c r="C49" s="20">
        <f>SUM(C50:C53)</f>
        <v>9</v>
      </c>
    </row>
    <row r="50" spans="1:3" x14ac:dyDescent="0.15">
      <c r="A50" s="15" t="s">
        <v>7</v>
      </c>
      <c r="B50" s="21">
        <v>6</v>
      </c>
      <c r="C50" s="21">
        <v>3</v>
      </c>
    </row>
    <row r="51" spans="1:3" x14ac:dyDescent="0.15">
      <c r="A51" s="15" t="s">
        <v>8</v>
      </c>
      <c r="B51" s="21">
        <v>3</v>
      </c>
      <c r="C51" s="21">
        <v>2</v>
      </c>
    </row>
    <row r="52" spans="1:3" x14ac:dyDescent="0.15">
      <c r="A52" s="15" t="s">
        <v>9</v>
      </c>
      <c r="B52" s="21">
        <v>6</v>
      </c>
      <c r="C52" s="21">
        <v>3</v>
      </c>
    </row>
    <row r="53" spans="1:3" x14ac:dyDescent="0.15">
      <c r="A53" s="16" t="s">
        <v>25</v>
      </c>
      <c r="B53" s="21">
        <v>1</v>
      </c>
      <c r="C53" s="21">
        <v>1</v>
      </c>
    </row>
    <row r="54" spans="1:3" x14ac:dyDescent="0.15">
      <c r="A54" s="13" t="s">
        <v>10</v>
      </c>
      <c r="B54" s="20">
        <f>SUM(B55:B60)</f>
        <v>18</v>
      </c>
      <c r="C54" s="20">
        <f>SUM(C55:C60)</f>
        <v>9</v>
      </c>
    </row>
    <row r="55" spans="1:3" x14ac:dyDescent="0.15">
      <c r="A55" s="15" t="s">
        <v>11</v>
      </c>
      <c r="B55" s="21">
        <v>4</v>
      </c>
      <c r="C55" s="21">
        <v>1</v>
      </c>
    </row>
    <row r="56" spans="1:3" ht="26.25" x14ac:dyDescent="0.15">
      <c r="A56" s="14" t="s">
        <v>120</v>
      </c>
      <c r="B56" s="21">
        <v>4</v>
      </c>
      <c r="C56" s="21">
        <v>1</v>
      </c>
    </row>
    <row r="57" spans="1:3" x14ac:dyDescent="0.15">
      <c r="A57" s="15" t="s">
        <v>37</v>
      </c>
      <c r="B57" s="21">
        <v>2</v>
      </c>
      <c r="C57" s="21">
        <v>2</v>
      </c>
    </row>
    <row r="58" spans="1:3" ht="39" x14ac:dyDescent="0.15">
      <c r="A58" s="14" t="s">
        <v>47</v>
      </c>
      <c r="B58" s="21">
        <v>4</v>
      </c>
      <c r="C58" s="21">
        <v>2</v>
      </c>
    </row>
    <row r="59" spans="1:3" x14ac:dyDescent="0.15">
      <c r="A59" s="15" t="s">
        <v>38</v>
      </c>
      <c r="B59" s="21">
        <v>3</v>
      </c>
      <c r="C59" s="21">
        <v>2</v>
      </c>
    </row>
    <row r="60" spans="1:3" x14ac:dyDescent="0.15">
      <c r="A60" s="16" t="s">
        <v>25</v>
      </c>
      <c r="B60" s="21">
        <v>1</v>
      </c>
      <c r="C60" s="21">
        <v>1</v>
      </c>
    </row>
    <row r="61" spans="1:3" x14ac:dyDescent="0.15">
      <c r="A61" s="13" t="s">
        <v>28</v>
      </c>
      <c r="B61" s="20">
        <v>2</v>
      </c>
      <c r="C61" s="20">
        <v>2</v>
      </c>
    </row>
    <row r="63" spans="1:3" ht="15.75" x14ac:dyDescent="0.15">
      <c r="A63" s="11" t="s">
        <v>58</v>
      </c>
      <c r="B63" s="17">
        <f>SUM(B64:B71)+2</f>
        <v>29</v>
      </c>
      <c r="C63" s="17">
        <f>SUM(C64:C71)</f>
        <v>9</v>
      </c>
    </row>
    <row r="64" spans="1:3" x14ac:dyDescent="0.15">
      <c r="A64" s="15" t="s">
        <v>33</v>
      </c>
      <c r="B64" s="21">
        <v>2</v>
      </c>
      <c r="C64" s="21">
        <v>0.5</v>
      </c>
    </row>
    <row r="65" spans="1:3" x14ac:dyDescent="0.15">
      <c r="A65" s="15" t="s">
        <v>34</v>
      </c>
      <c r="B65" s="21">
        <v>3</v>
      </c>
      <c r="C65" s="21">
        <v>0.5</v>
      </c>
    </row>
    <row r="66" spans="1:3" x14ac:dyDescent="0.15">
      <c r="A66" s="15" t="s">
        <v>35</v>
      </c>
      <c r="B66" s="21">
        <v>6</v>
      </c>
      <c r="C66" s="21">
        <v>1.5</v>
      </c>
    </row>
    <row r="67" spans="1:3" ht="26.25" x14ac:dyDescent="0.15">
      <c r="A67" s="14" t="s">
        <v>59</v>
      </c>
      <c r="B67" s="21">
        <v>4</v>
      </c>
      <c r="C67" s="21">
        <v>1.5</v>
      </c>
    </row>
    <row r="68" spans="1:3" ht="26.25" x14ac:dyDescent="0.15">
      <c r="A68" s="14" t="s">
        <v>144</v>
      </c>
      <c r="B68" s="21">
        <v>7</v>
      </c>
      <c r="C68" s="40">
        <v>2</v>
      </c>
    </row>
    <row r="69" spans="1:3" x14ac:dyDescent="0.15">
      <c r="A69" s="15" t="s">
        <v>121</v>
      </c>
      <c r="B69" s="21">
        <v>2</v>
      </c>
      <c r="C69" s="40">
        <v>1</v>
      </c>
    </row>
    <row r="70" spans="1:3" x14ac:dyDescent="0.15">
      <c r="A70" s="28" t="s">
        <v>25</v>
      </c>
      <c r="B70" s="21">
        <v>1</v>
      </c>
      <c r="C70" s="21">
        <v>1</v>
      </c>
    </row>
    <row r="71" spans="1:3" x14ac:dyDescent="0.15">
      <c r="A71" s="13" t="s">
        <v>28</v>
      </c>
      <c r="B71" s="20">
        <v>2</v>
      </c>
      <c r="C71" s="20">
        <v>1</v>
      </c>
    </row>
    <row r="73" spans="1:3" x14ac:dyDescent="0.15">
      <c r="A73" s="32" t="s">
        <v>20</v>
      </c>
      <c r="B73" s="31">
        <v>5</v>
      </c>
      <c r="C73" s="31">
        <v>4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showGridLines="0" zoomScaleNormal="100" workbookViewId="0"/>
  </sheetViews>
  <sheetFormatPr defaultRowHeight="13.5" x14ac:dyDescent="0.15"/>
  <cols>
    <col min="1" max="1" width="38.75" style="3" customWidth="1"/>
    <col min="2" max="2" width="6.75" style="26" customWidth="1"/>
    <col min="3" max="3" width="6.75" style="27" customWidth="1"/>
  </cols>
  <sheetData>
    <row r="1" spans="1:3" x14ac:dyDescent="0.15">
      <c r="A1" s="38" t="s">
        <v>115</v>
      </c>
    </row>
    <row r="2" spans="1:3" ht="18.75" x14ac:dyDescent="0.15">
      <c r="A2" s="1" t="s">
        <v>146</v>
      </c>
      <c r="B2" s="7"/>
      <c r="C2" s="6"/>
    </row>
    <row r="3" spans="1:3" ht="18.75" x14ac:dyDescent="0.15">
      <c r="A3" s="1"/>
      <c r="B3" s="7"/>
      <c r="C3" s="6"/>
    </row>
    <row r="4" spans="1:3" ht="14.25" x14ac:dyDescent="0.15">
      <c r="A4" s="4"/>
      <c r="B4" s="18" t="s">
        <v>22</v>
      </c>
      <c r="C4" s="9" t="s">
        <v>19</v>
      </c>
    </row>
    <row r="5" spans="1:3" ht="14.25" x14ac:dyDescent="0.15">
      <c r="A5" s="9" t="s">
        <v>24</v>
      </c>
      <c r="B5" s="10">
        <f>B7+B23+B39</f>
        <v>144</v>
      </c>
      <c r="C5" s="10">
        <f>C7+C23+C39</f>
        <v>90</v>
      </c>
    </row>
    <row r="6" spans="1:3" ht="14.25" x14ac:dyDescent="0.15">
      <c r="A6" s="4"/>
      <c r="B6" s="8"/>
      <c r="C6" s="4"/>
    </row>
    <row r="7" spans="1:3" ht="15.75" x14ac:dyDescent="0.15">
      <c r="A7" s="11" t="s">
        <v>12</v>
      </c>
      <c r="B7" s="12">
        <f>B8+B14+B21+2</f>
        <v>54</v>
      </c>
      <c r="C7" s="12">
        <f>C8+C14+C21</f>
        <v>36</v>
      </c>
    </row>
    <row r="8" spans="1:3" x14ac:dyDescent="0.15">
      <c r="A8" s="13" t="s">
        <v>13</v>
      </c>
      <c r="B8" s="20">
        <f>SUM(B9:B13)</f>
        <v>25</v>
      </c>
      <c r="C8" s="20">
        <f>SUM(C9:C13)</f>
        <v>15</v>
      </c>
    </row>
    <row r="9" spans="1:3" x14ac:dyDescent="0.15">
      <c r="A9" s="14" t="s">
        <v>39</v>
      </c>
      <c r="B9" s="24">
        <v>4</v>
      </c>
      <c r="C9" s="24">
        <v>2</v>
      </c>
    </row>
    <row r="10" spans="1:3" x14ac:dyDescent="0.15">
      <c r="A10" s="15" t="s">
        <v>14</v>
      </c>
      <c r="B10" s="24">
        <v>5</v>
      </c>
      <c r="C10" s="24">
        <v>4</v>
      </c>
    </row>
    <row r="11" spans="1:3" x14ac:dyDescent="0.15">
      <c r="A11" s="14" t="s">
        <v>136</v>
      </c>
      <c r="B11" s="24">
        <v>7</v>
      </c>
      <c r="C11" s="24">
        <v>4</v>
      </c>
    </row>
    <row r="12" spans="1:3" ht="26.25" x14ac:dyDescent="0.15">
      <c r="A12" s="14" t="s">
        <v>45</v>
      </c>
      <c r="B12" s="24">
        <v>8</v>
      </c>
      <c r="C12" s="24">
        <v>4</v>
      </c>
    </row>
    <row r="13" spans="1:3" x14ac:dyDescent="0.15">
      <c r="A13" s="16" t="s">
        <v>25</v>
      </c>
      <c r="B13" s="24">
        <v>1</v>
      </c>
      <c r="C13" s="24">
        <v>1</v>
      </c>
    </row>
    <row r="14" spans="1:3" x14ac:dyDescent="0.15">
      <c r="A14" s="13" t="s">
        <v>140</v>
      </c>
      <c r="B14" s="20">
        <f>SUM(B15:B20)</f>
        <v>25</v>
      </c>
      <c r="C14" s="20">
        <f>SUM(C15:C20)</f>
        <v>19</v>
      </c>
    </row>
    <row r="15" spans="1:3" x14ac:dyDescent="0.15">
      <c r="A15" s="15" t="s">
        <v>40</v>
      </c>
      <c r="B15" s="24">
        <v>6</v>
      </c>
      <c r="C15" s="24">
        <v>3</v>
      </c>
    </row>
    <row r="16" spans="1:3" x14ac:dyDescent="0.15">
      <c r="A16" s="15" t="s">
        <v>41</v>
      </c>
      <c r="B16" s="24">
        <v>6</v>
      </c>
      <c r="C16" s="39">
        <v>4.5</v>
      </c>
    </row>
    <row r="17" spans="1:3" x14ac:dyDescent="0.15">
      <c r="A17" s="15" t="s">
        <v>46</v>
      </c>
      <c r="B17" s="24">
        <v>5</v>
      </c>
      <c r="C17" s="39">
        <v>4.5</v>
      </c>
    </row>
    <row r="18" spans="1:3" x14ac:dyDescent="0.15">
      <c r="A18" s="14" t="s">
        <v>42</v>
      </c>
      <c r="B18" s="24">
        <v>4</v>
      </c>
      <c r="C18" s="39">
        <v>4</v>
      </c>
    </row>
    <row r="19" spans="1:3" x14ac:dyDescent="0.15">
      <c r="A19" s="14" t="s">
        <v>122</v>
      </c>
      <c r="B19" s="24">
        <v>3</v>
      </c>
      <c r="C19" s="39">
        <v>2</v>
      </c>
    </row>
    <row r="20" spans="1:3" x14ac:dyDescent="0.15">
      <c r="A20" s="16" t="s">
        <v>25</v>
      </c>
      <c r="B20" s="24">
        <v>1</v>
      </c>
      <c r="C20" s="24">
        <v>1</v>
      </c>
    </row>
    <row r="21" spans="1:3" x14ac:dyDescent="0.15">
      <c r="A21" s="13" t="s">
        <v>28</v>
      </c>
      <c r="B21" s="20">
        <v>2</v>
      </c>
      <c r="C21" s="20">
        <v>2</v>
      </c>
    </row>
    <row r="23" spans="1:3" ht="15.75" x14ac:dyDescent="0.15">
      <c r="A23" s="11" t="s">
        <v>23</v>
      </c>
      <c r="B23" s="12">
        <f>B24+B33+B37+2</f>
        <v>48</v>
      </c>
      <c r="C23" s="12">
        <f>C24+C33+C37</f>
        <v>28</v>
      </c>
    </row>
    <row r="24" spans="1:3" x14ac:dyDescent="0.15">
      <c r="A24" s="13" t="s">
        <v>15</v>
      </c>
      <c r="B24" s="20">
        <f>SUM(B25:B32)</f>
        <v>34</v>
      </c>
      <c r="C24" s="20">
        <f>SUM(C25:C32)</f>
        <v>19</v>
      </c>
    </row>
    <row r="25" spans="1:3" x14ac:dyDescent="0.15">
      <c r="A25" s="15" t="s">
        <v>16</v>
      </c>
      <c r="B25" s="24">
        <v>3</v>
      </c>
      <c r="C25" s="24">
        <v>2</v>
      </c>
    </row>
    <row r="26" spans="1:3" x14ac:dyDescent="0.15">
      <c r="A26" s="15" t="s">
        <v>43</v>
      </c>
      <c r="B26" s="24">
        <v>5</v>
      </c>
      <c r="C26" s="24">
        <v>2</v>
      </c>
    </row>
    <row r="27" spans="1:3" ht="26.25" x14ac:dyDescent="0.15">
      <c r="A27" s="14" t="s">
        <v>123</v>
      </c>
      <c r="B27" s="24">
        <v>6</v>
      </c>
      <c r="C27" s="39">
        <v>3</v>
      </c>
    </row>
    <row r="28" spans="1:3" x14ac:dyDescent="0.15">
      <c r="A28" s="15" t="s">
        <v>17</v>
      </c>
      <c r="B28" s="24">
        <v>4</v>
      </c>
      <c r="C28" s="24">
        <v>2</v>
      </c>
    </row>
    <row r="29" spans="1:3" ht="26.25" x14ac:dyDescent="0.15">
      <c r="A29" s="14" t="s">
        <v>124</v>
      </c>
      <c r="B29" s="24">
        <v>6</v>
      </c>
      <c r="C29" s="24">
        <v>4</v>
      </c>
    </row>
    <row r="30" spans="1:3" x14ac:dyDescent="0.15">
      <c r="A30" s="15" t="s">
        <v>44</v>
      </c>
      <c r="B30" s="24">
        <v>3</v>
      </c>
      <c r="C30" s="24">
        <v>2</v>
      </c>
    </row>
    <row r="31" spans="1:3" ht="51.75" x14ac:dyDescent="0.15">
      <c r="A31" s="14" t="s">
        <v>137</v>
      </c>
      <c r="B31" s="24">
        <v>6</v>
      </c>
      <c r="C31" s="24">
        <v>3</v>
      </c>
    </row>
    <row r="32" spans="1:3" x14ac:dyDescent="0.15">
      <c r="A32" s="16" t="s">
        <v>25</v>
      </c>
      <c r="B32" s="24">
        <v>1</v>
      </c>
      <c r="C32" s="24">
        <v>1</v>
      </c>
    </row>
    <row r="33" spans="1:3" x14ac:dyDescent="0.15">
      <c r="A33" s="13" t="s">
        <v>18</v>
      </c>
      <c r="B33" s="20">
        <f>SUM(B34:B36)</f>
        <v>10</v>
      </c>
      <c r="C33" s="20">
        <f>SUM(C34:C36)</f>
        <v>7</v>
      </c>
    </row>
    <row r="34" spans="1:3" x14ac:dyDescent="0.15">
      <c r="A34" s="14" t="s">
        <v>125</v>
      </c>
      <c r="B34" s="24">
        <v>4</v>
      </c>
      <c r="C34" s="24">
        <v>3</v>
      </c>
    </row>
    <row r="35" spans="1:3" ht="39" x14ac:dyDescent="0.15">
      <c r="A35" s="14" t="s">
        <v>48</v>
      </c>
      <c r="B35" s="24">
        <v>5</v>
      </c>
      <c r="C35" s="24">
        <v>3</v>
      </c>
    </row>
    <row r="36" spans="1:3" x14ac:dyDescent="0.15">
      <c r="A36" s="19" t="s">
        <v>25</v>
      </c>
      <c r="B36" s="25">
        <v>1</v>
      </c>
      <c r="C36" s="24">
        <v>1</v>
      </c>
    </row>
    <row r="37" spans="1:3" x14ac:dyDescent="0.15">
      <c r="A37" s="13" t="s">
        <v>28</v>
      </c>
      <c r="B37" s="20">
        <v>2</v>
      </c>
      <c r="C37" s="20">
        <v>2</v>
      </c>
    </row>
    <row r="38" spans="1:3" x14ac:dyDescent="0.15">
      <c r="A38" s="5"/>
    </row>
    <row r="39" spans="1:3" ht="15.75" x14ac:dyDescent="0.15">
      <c r="A39" s="11" t="s">
        <v>126</v>
      </c>
      <c r="B39" s="12">
        <f>SUM(B40:B49)+2</f>
        <v>42</v>
      </c>
      <c r="C39" s="12">
        <f>SUM(C40:C48)+C49</f>
        <v>26</v>
      </c>
    </row>
    <row r="40" spans="1:3" x14ac:dyDescent="0.15">
      <c r="A40" s="14" t="s">
        <v>127</v>
      </c>
      <c r="B40" s="24">
        <v>4</v>
      </c>
      <c r="C40" s="39">
        <v>2</v>
      </c>
    </row>
    <row r="41" spans="1:3" x14ac:dyDescent="0.15">
      <c r="A41" s="14" t="s">
        <v>128</v>
      </c>
      <c r="B41" s="24">
        <v>4</v>
      </c>
      <c r="C41" s="39">
        <v>3</v>
      </c>
    </row>
    <row r="42" spans="1:3" x14ac:dyDescent="0.15">
      <c r="A42" s="14" t="s">
        <v>129</v>
      </c>
      <c r="B42" s="24">
        <v>4</v>
      </c>
      <c r="C42" s="39">
        <v>3</v>
      </c>
    </row>
    <row r="43" spans="1:3" x14ac:dyDescent="0.15">
      <c r="A43" s="14" t="s">
        <v>130</v>
      </c>
      <c r="B43" s="24">
        <v>4</v>
      </c>
      <c r="C43" s="39">
        <v>3</v>
      </c>
    </row>
    <row r="44" spans="1:3" x14ac:dyDescent="0.15">
      <c r="A44" s="14" t="s">
        <v>131</v>
      </c>
      <c r="B44" s="24">
        <v>4</v>
      </c>
      <c r="C44" s="39">
        <v>3</v>
      </c>
    </row>
    <row r="45" spans="1:3" x14ac:dyDescent="0.15">
      <c r="A45" s="14" t="s">
        <v>132</v>
      </c>
      <c r="B45" s="24">
        <v>4</v>
      </c>
      <c r="C45" s="39">
        <v>3</v>
      </c>
    </row>
    <row r="46" spans="1:3" x14ac:dyDescent="0.15">
      <c r="A46" s="14" t="s">
        <v>133</v>
      </c>
      <c r="B46" s="24">
        <v>4</v>
      </c>
      <c r="C46" s="39">
        <v>2</v>
      </c>
    </row>
    <row r="47" spans="1:3" x14ac:dyDescent="0.15">
      <c r="A47" s="15" t="s">
        <v>138</v>
      </c>
      <c r="B47" s="24">
        <v>4</v>
      </c>
      <c r="C47" s="39">
        <v>2</v>
      </c>
    </row>
    <row r="48" spans="1:3" x14ac:dyDescent="0.15">
      <c r="A48" s="15" t="s">
        <v>139</v>
      </c>
      <c r="B48" s="24">
        <v>6</v>
      </c>
      <c r="C48" s="39">
        <v>3</v>
      </c>
    </row>
    <row r="49" spans="1:3" x14ac:dyDescent="0.15">
      <c r="A49" s="13" t="s">
        <v>28</v>
      </c>
      <c r="B49" s="20">
        <v>2</v>
      </c>
      <c r="C49" s="20">
        <v>2</v>
      </c>
    </row>
    <row r="50" spans="1:3" x14ac:dyDescent="0.15">
      <c r="A50" s="2"/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4"/>
  <sheetViews>
    <sheetView showGridLines="0" workbookViewId="0"/>
  </sheetViews>
  <sheetFormatPr defaultRowHeight="13.5" x14ac:dyDescent="0.15"/>
  <cols>
    <col min="1" max="1" width="38.75" style="3" customWidth="1"/>
    <col min="2" max="2" width="6.75" style="35" customWidth="1"/>
    <col min="3" max="3" width="6.75" style="36" customWidth="1"/>
  </cols>
  <sheetData>
    <row r="1" spans="1:3" x14ac:dyDescent="0.15">
      <c r="A1" s="38" t="s">
        <v>115</v>
      </c>
    </row>
    <row r="2" spans="1:3" ht="18.75" x14ac:dyDescent="0.15">
      <c r="A2" s="1" t="s">
        <v>147</v>
      </c>
      <c r="B2" s="7"/>
      <c r="C2" s="6"/>
    </row>
    <row r="3" spans="1:3" ht="18.75" x14ac:dyDescent="0.15">
      <c r="A3" s="1"/>
      <c r="B3" s="7"/>
      <c r="C3" s="6"/>
    </row>
    <row r="4" spans="1:3" ht="14.25" x14ac:dyDescent="0.15">
      <c r="A4" s="4"/>
      <c r="B4" s="18" t="s">
        <v>22</v>
      </c>
      <c r="C4" s="9" t="s">
        <v>19</v>
      </c>
    </row>
    <row r="5" spans="1:3" ht="14.25" x14ac:dyDescent="0.15">
      <c r="A5" s="9" t="s">
        <v>24</v>
      </c>
      <c r="B5" s="10">
        <f>B7+B21+B33+B51+B65+B77+B94</f>
        <v>224</v>
      </c>
      <c r="C5" s="10">
        <f>C7+C21+C33+C51+C65+C77+C94</f>
        <v>120</v>
      </c>
    </row>
    <row r="6" spans="1:3" ht="14.25" x14ac:dyDescent="0.15">
      <c r="A6" s="4"/>
      <c r="B6" s="8"/>
      <c r="C6" s="4"/>
    </row>
    <row r="7" spans="1:3" ht="15.75" x14ac:dyDescent="0.15">
      <c r="A7" s="11" t="s">
        <v>60</v>
      </c>
      <c r="B7" s="12">
        <f>B8+B15+B19+2</f>
        <v>32</v>
      </c>
      <c r="C7" s="12">
        <f>C8+C15+C19</f>
        <v>17</v>
      </c>
    </row>
    <row r="8" spans="1:3" x14ac:dyDescent="0.15">
      <c r="A8" s="13" t="s">
        <v>61</v>
      </c>
      <c r="B8" s="20">
        <f>SUM(B9:B14)</f>
        <v>17</v>
      </c>
      <c r="C8" s="20">
        <f>SUM(C9:C14)</f>
        <v>9</v>
      </c>
    </row>
    <row r="9" spans="1:3" x14ac:dyDescent="0.15">
      <c r="A9" s="15" t="s">
        <v>62</v>
      </c>
      <c r="B9" s="33">
        <v>3</v>
      </c>
      <c r="C9" s="33">
        <v>1</v>
      </c>
    </row>
    <row r="10" spans="1:3" ht="30" x14ac:dyDescent="0.15">
      <c r="A10" s="14" t="s">
        <v>151</v>
      </c>
      <c r="B10" s="33">
        <v>5</v>
      </c>
      <c r="C10" s="33">
        <v>2</v>
      </c>
    </row>
    <row r="11" spans="1:3" x14ac:dyDescent="0.15">
      <c r="A11" s="15" t="s">
        <v>148</v>
      </c>
      <c r="B11" s="33">
        <v>3</v>
      </c>
      <c r="C11" s="33">
        <v>2</v>
      </c>
    </row>
    <row r="12" spans="1:3" x14ac:dyDescent="0.15">
      <c r="A12" s="15" t="s">
        <v>63</v>
      </c>
      <c r="B12" s="33">
        <v>3</v>
      </c>
      <c r="C12" s="39">
        <v>1.5</v>
      </c>
    </row>
    <row r="13" spans="1:3" x14ac:dyDescent="0.15">
      <c r="A13" s="14" t="s">
        <v>149</v>
      </c>
      <c r="B13" s="33">
        <v>2</v>
      </c>
      <c r="C13" s="39">
        <v>1.5</v>
      </c>
    </row>
    <row r="14" spans="1:3" x14ac:dyDescent="0.15">
      <c r="A14" s="16" t="s">
        <v>25</v>
      </c>
      <c r="B14" s="33">
        <v>1</v>
      </c>
      <c r="C14" s="33">
        <v>1</v>
      </c>
    </row>
    <row r="15" spans="1:3" x14ac:dyDescent="0.15">
      <c r="A15" s="13" t="s">
        <v>64</v>
      </c>
      <c r="B15" s="20">
        <f>SUM(B16:B18)</f>
        <v>11</v>
      </c>
      <c r="C15" s="20">
        <f>SUM(C16:C18)</f>
        <v>6</v>
      </c>
    </row>
    <row r="16" spans="1:3" x14ac:dyDescent="0.15">
      <c r="A16" s="15" t="s">
        <v>65</v>
      </c>
      <c r="B16" s="33">
        <v>3</v>
      </c>
      <c r="C16" s="33">
        <v>2</v>
      </c>
    </row>
    <row r="17" spans="1:3" x14ac:dyDescent="0.15">
      <c r="A17" s="15" t="s">
        <v>66</v>
      </c>
      <c r="B17" s="33">
        <v>7</v>
      </c>
      <c r="C17" s="33">
        <v>3</v>
      </c>
    </row>
    <row r="18" spans="1:3" x14ac:dyDescent="0.15">
      <c r="A18" s="16" t="s">
        <v>25</v>
      </c>
      <c r="B18" s="33">
        <v>1</v>
      </c>
      <c r="C18" s="33">
        <v>1</v>
      </c>
    </row>
    <row r="19" spans="1:3" x14ac:dyDescent="0.15">
      <c r="A19" s="13" t="s">
        <v>28</v>
      </c>
      <c r="B19" s="20">
        <v>2</v>
      </c>
      <c r="C19" s="20">
        <v>2</v>
      </c>
    </row>
    <row r="20" spans="1:3" x14ac:dyDescent="0.15">
      <c r="A20" s="2"/>
    </row>
    <row r="21" spans="1:3" ht="15.75" x14ac:dyDescent="0.15">
      <c r="A21" s="11" t="s">
        <v>67</v>
      </c>
      <c r="B21" s="12">
        <f>B22+B27+B31+2</f>
        <v>28</v>
      </c>
      <c r="C21" s="12">
        <f>C22+C27+C31</f>
        <v>15</v>
      </c>
    </row>
    <row r="22" spans="1:3" x14ac:dyDescent="0.15">
      <c r="A22" s="13" t="s">
        <v>68</v>
      </c>
      <c r="B22" s="20">
        <f>SUM(B23:B26)</f>
        <v>15</v>
      </c>
      <c r="C22" s="20">
        <f>SUM(C23:C26)</f>
        <v>9</v>
      </c>
    </row>
    <row r="23" spans="1:3" x14ac:dyDescent="0.15">
      <c r="A23" s="15" t="s">
        <v>69</v>
      </c>
      <c r="B23" s="33">
        <v>5</v>
      </c>
      <c r="C23" s="33">
        <v>2</v>
      </c>
    </row>
    <row r="24" spans="1:3" x14ac:dyDescent="0.15">
      <c r="A24" s="15" t="s">
        <v>70</v>
      </c>
      <c r="B24" s="33">
        <v>4</v>
      </c>
      <c r="C24" s="33">
        <v>2</v>
      </c>
    </row>
    <row r="25" spans="1:3" ht="27" x14ac:dyDescent="0.15">
      <c r="A25" s="14" t="s">
        <v>71</v>
      </c>
      <c r="B25" s="33">
        <v>5</v>
      </c>
      <c r="C25" s="33">
        <v>4</v>
      </c>
    </row>
    <row r="26" spans="1:3" x14ac:dyDescent="0.15">
      <c r="A26" s="19" t="s">
        <v>25</v>
      </c>
      <c r="B26" s="34">
        <v>1</v>
      </c>
      <c r="C26" s="33">
        <v>1</v>
      </c>
    </row>
    <row r="27" spans="1:3" x14ac:dyDescent="0.15">
      <c r="A27" s="13" t="s">
        <v>72</v>
      </c>
      <c r="B27" s="20">
        <f>SUM(B28:B30)</f>
        <v>9</v>
      </c>
      <c r="C27" s="20">
        <f>SUM(C28:C30)</f>
        <v>4</v>
      </c>
    </row>
    <row r="28" spans="1:3" ht="26.25" x14ac:dyDescent="0.15">
      <c r="A28" s="14" t="s">
        <v>73</v>
      </c>
      <c r="B28" s="33">
        <v>4</v>
      </c>
      <c r="C28" s="33">
        <v>1</v>
      </c>
    </row>
    <row r="29" spans="1:3" ht="27" x14ac:dyDescent="0.15">
      <c r="A29" s="14" t="s">
        <v>134</v>
      </c>
      <c r="B29" s="33">
        <v>4</v>
      </c>
      <c r="C29" s="33">
        <v>2</v>
      </c>
    </row>
    <row r="30" spans="1:3" x14ac:dyDescent="0.15">
      <c r="A30" s="16" t="s">
        <v>25</v>
      </c>
      <c r="B30" s="33">
        <v>1</v>
      </c>
      <c r="C30" s="33">
        <v>1</v>
      </c>
    </row>
    <row r="31" spans="1:3" x14ac:dyDescent="0.15">
      <c r="A31" s="13" t="s">
        <v>28</v>
      </c>
      <c r="B31" s="20">
        <v>2</v>
      </c>
      <c r="C31" s="20">
        <v>2</v>
      </c>
    </row>
    <row r="33" spans="1:3" ht="15.75" x14ac:dyDescent="0.15">
      <c r="A33" s="11" t="s">
        <v>74</v>
      </c>
      <c r="B33" s="12">
        <f>B34+B40+B45+B49+2</f>
        <v>44</v>
      </c>
      <c r="C33" s="12">
        <f>C34+C40+C45+C49</f>
        <v>25</v>
      </c>
    </row>
    <row r="34" spans="1:3" x14ac:dyDescent="0.15">
      <c r="A34" s="13" t="s">
        <v>75</v>
      </c>
      <c r="B34" s="20">
        <f>SUM(B35:B39)</f>
        <v>18</v>
      </c>
      <c r="C34" s="20">
        <f>SUM(C35:C39)</f>
        <v>10</v>
      </c>
    </row>
    <row r="35" spans="1:3" x14ac:dyDescent="0.15">
      <c r="A35" s="15" t="s">
        <v>76</v>
      </c>
      <c r="B35" s="33">
        <v>3</v>
      </c>
      <c r="C35" s="33">
        <v>2</v>
      </c>
    </row>
    <row r="36" spans="1:3" ht="26.25" x14ac:dyDescent="0.15">
      <c r="A36" s="14" t="s">
        <v>150</v>
      </c>
      <c r="B36" s="33">
        <v>5</v>
      </c>
      <c r="C36" s="33">
        <v>2</v>
      </c>
    </row>
    <row r="37" spans="1:3" x14ac:dyDescent="0.15">
      <c r="A37" s="15" t="s">
        <v>77</v>
      </c>
      <c r="B37" s="33">
        <v>3</v>
      </c>
      <c r="C37" s="33">
        <v>2</v>
      </c>
    </row>
    <row r="38" spans="1:3" ht="27" x14ac:dyDescent="0.15">
      <c r="A38" s="14" t="s">
        <v>78</v>
      </c>
      <c r="B38" s="33">
        <v>6</v>
      </c>
      <c r="C38" s="33">
        <v>3</v>
      </c>
    </row>
    <row r="39" spans="1:3" x14ac:dyDescent="0.15">
      <c r="A39" s="16" t="s">
        <v>25</v>
      </c>
      <c r="B39" s="33">
        <v>1</v>
      </c>
      <c r="C39" s="33">
        <v>1</v>
      </c>
    </row>
    <row r="40" spans="1:3" x14ac:dyDescent="0.15">
      <c r="A40" s="13" t="s">
        <v>79</v>
      </c>
      <c r="B40" s="20">
        <f>SUM(B41:B44)</f>
        <v>12</v>
      </c>
      <c r="C40" s="20">
        <f>SUM(C41:C44)</f>
        <v>6</v>
      </c>
    </row>
    <row r="41" spans="1:3" x14ac:dyDescent="0.15">
      <c r="A41" s="15" t="s">
        <v>80</v>
      </c>
      <c r="B41" s="33">
        <v>3</v>
      </c>
      <c r="C41" s="33">
        <v>2</v>
      </c>
    </row>
    <row r="42" spans="1:3" x14ac:dyDescent="0.15">
      <c r="A42" s="15" t="s">
        <v>81</v>
      </c>
      <c r="B42" s="33">
        <v>5</v>
      </c>
      <c r="C42" s="39">
        <v>2</v>
      </c>
    </row>
    <row r="43" spans="1:3" ht="27" x14ac:dyDescent="0.15">
      <c r="A43" s="14" t="s">
        <v>135</v>
      </c>
      <c r="B43" s="33">
        <v>3</v>
      </c>
      <c r="C43" s="33">
        <v>1</v>
      </c>
    </row>
    <row r="44" spans="1:3" x14ac:dyDescent="0.15">
      <c r="A44" s="16" t="s">
        <v>25</v>
      </c>
      <c r="B44" s="33">
        <v>1</v>
      </c>
      <c r="C44" s="33">
        <v>1</v>
      </c>
    </row>
    <row r="45" spans="1:3" x14ac:dyDescent="0.15">
      <c r="A45" s="13" t="s">
        <v>82</v>
      </c>
      <c r="B45" s="20">
        <f>SUM(B46:B48)</f>
        <v>10</v>
      </c>
      <c r="C45" s="20">
        <f>SUM(C46:C48)</f>
        <v>7</v>
      </c>
    </row>
    <row r="46" spans="1:3" x14ac:dyDescent="0.15">
      <c r="A46" s="15" t="s">
        <v>83</v>
      </c>
      <c r="B46" s="33">
        <v>3</v>
      </c>
      <c r="C46" s="33">
        <v>2</v>
      </c>
    </row>
    <row r="47" spans="1:3" x14ac:dyDescent="0.15">
      <c r="A47" s="14" t="s">
        <v>84</v>
      </c>
      <c r="B47" s="33">
        <v>6</v>
      </c>
      <c r="C47" s="33">
        <v>4</v>
      </c>
    </row>
    <row r="48" spans="1:3" x14ac:dyDescent="0.15">
      <c r="A48" s="16" t="s">
        <v>25</v>
      </c>
      <c r="B48" s="33">
        <v>1</v>
      </c>
      <c r="C48" s="33">
        <v>1</v>
      </c>
    </row>
    <row r="49" spans="1:3" x14ac:dyDescent="0.15">
      <c r="A49" s="13" t="s">
        <v>28</v>
      </c>
      <c r="B49" s="20">
        <v>2</v>
      </c>
      <c r="C49" s="20">
        <v>2</v>
      </c>
    </row>
    <row r="50" spans="1:3" x14ac:dyDescent="0.15">
      <c r="A50" s="2"/>
    </row>
    <row r="51" spans="1:3" ht="15.75" x14ac:dyDescent="0.15">
      <c r="A51" s="11" t="s">
        <v>85</v>
      </c>
      <c r="B51" s="12">
        <f>B52+B59+B63+2</f>
        <v>38</v>
      </c>
      <c r="C51" s="12">
        <f>C52+C59+C63</f>
        <v>19</v>
      </c>
    </row>
    <row r="52" spans="1:3" x14ac:dyDescent="0.15">
      <c r="A52" s="13" t="s">
        <v>86</v>
      </c>
      <c r="B52" s="20">
        <f>SUM(B53:B58)</f>
        <v>21</v>
      </c>
      <c r="C52" s="20">
        <f>SUM(C53:C58)</f>
        <v>10</v>
      </c>
    </row>
    <row r="53" spans="1:3" x14ac:dyDescent="0.15">
      <c r="A53" s="15" t="s">
        <v>87</v>
      </c>
      <c r="B53" s="33">
        <v>4</v>
      </c>
      <c r="C53" s="33">
        <v>2</v>
      </c>
    </row>
    <row r="54" spans="1:3" x14ac:dyDescent="0.15">
      <c r="A54" s="15" t="s">
        <v>88</v>
      </c>
      <c r="B54" s="33">
        <v>5</v>
      </c>
      <c r="C54" s="39">
        <v>2</v>
      </c>
    </row>
    <row r="55" spans="1:3" x14ac:dyDescent="0.15">
      <c r="A55" s="15" t="s">
        <v>89</v>
      </c>
      <c r="B55" s="33">
        <v>6</v>
      </c>
      <c r="C55" s="33">
        <v>2</v>
      </c>
    </row>
    <row r="56" spans="1:3" x14ac:dyDescent="0.15">
      <c r="A56" s="15" t="s">
        <v>90</v>
      </c>
      <c r="B56" s="33">
        <v>2</v>
      </c>
      <c r="C56" s="33">
        <v>1</v>
      </c>
    </row>
    <row r="57" spans="1:3" x14ac:dyDescent="0.15">
      <c r="A57" s="15" t="s">
        <v>91</v>
      </c>
      <c r="B57" s="33">
        <v>3</v>
      </c>
      <c r="C57" s="33">
        <v>2</v>
      </c>
    </row>
    <row r="58" spans="1:3" x14ac:dyDescent="0.15">
      <c r="A58" s="16" t="s">
        <v>25</v>
      </c>
      <c r="B58" s="33">
        <v>1</v>
      </c>
      <c r="C58" s="33">
        <v>1</v>
      </c>
    </row>
    <row r="59" spans="1:3" x14ac:dyDescent="0.15">
      <c r="A59" s="13" t="s">
        <v>92</v>
      </c>
      <c r="B59" s="20">
        <f>SUM(B60:B62)</f>
        <v>13</v>
      </c>
      <c r="C59" s="20">
        <f>SUM(C60:C62)</f>
        <v>7</v>
      </c>
    </row>
    <row r="60" spans="1:3" x14ac:dyDescent="0.15">
      <c r="A60" s="14" t="s">
        <v>112</v>
      </c>
      <c r="B60" s="33">
        <v>5</v>
      </c>
      <c r="C60" s="33">
        <v>3</v>
      </c>
    </row>
    <row r="61" spans="1:3" ht="26.25" x14ac:dyDescent="0.15">
      <c r="A61" s="14" t="s">
        <v>93</v>
      </c>
      <c r="B61" s="33">
        <v>7</v>
      </c>
      <c r="C61" s="33">
        <v>3</v>
      </c>
    </row>
    <row r="62" spans="1:3" x14ac:dyDescent="0.15">
      <c r="A62" s="16" t="s">
        <v>25</v>
      </c>
      <c r="B62" s="33">
        <v>1</v>
      </c>
      <c r="C62" s="33">
        <v>1</v>
      </c>
    </row>
    <row r="63" spans="1:3" x14ac:dyDescent="0.15">
      <c r="A63" s="13" t="s">
        <v>28</v>
      </c>
      <c r="B63" s="20">
        <v>2</v>
      </c>
      <c r="C63" s="20">
        <v>2</v>
      </c>
    </row>
    <row r="64" spans="1:3" x14ac:dyDescent="0.15">
      <c r="A64" s="2"/>
    </row>
    <row r="65" spans="1:3" ht="15.75" x14ac:dyDescent="0.15">
      <c r="A65" s="11" t="s">
        <v>94</v>
      </c>
      <c r="B65" s="12">
        <f>B66+B70+B75+2</f>
        <v>28</v>
      </c>
      <c r="C65" s="12">
        <f>C66+C70+C75</f>
        <v>14</v>
      </c>
    </row>
    <row r="66" spans="1:3" x14ac:dyDescent="0.15">
      <c r="A66" s="13" t="s">
        <v>95</v>
      </c>
      <c r="B66" s="20">
        <f>SUM(B67:B69)</f>
        <v>11</v>
      </c>
      <c r="C66" s="20">
        <f>SUM(C67:C69)</f>
        <v>5</v>
      </c>
    </row>
    <row r="67" spans="1:3" ht="27" x14ac:dyDescent="0.15">
      <c r="A67" s="14" t="s">
        <v>96</v>
      </c>
      <c r="B67" s="33">
        <v>6</v>
      </c>
      <c r="C67" s="39">
        <v>2</v>
      </c>
    </row>
    <row r="68" spans="1:3" x14ac:dyDescent="0.15">
      <c r="A68" s="15" t="s">
        <v>97</v>
      </c>
      <c r="B68" s="33">
        <v>4</v>
      </c>
      <c r="C68" s="33">
        <v>2</v>
      </c>
    </row>
    <row r="69" spans="1:3" x14ac:dyDescent="0.15">
      <c r="A69" s="28" t="s">
        <v>25</v>
      </c>
      <c r="B69" s="34">
        <v>1</v>
      </c>
      <c r="C69" s="33">
        <v>1</v>
      </c>
    </row>
    <row r="70" spans="1:3" x14ac:dyDescent="0.15">
      <c r="A70" s="13" t="s">
        <v>98</v>
      </c>
      <c r="B70" s="20">
        <f>SUM(B71:B74)</f>
        <v>13</v>
      </c>
      <c r="C70" s="20">
        <f>SUM(C71:C74)</f>
        <v>7</v>
      </c>
    </row>
    <row r="71" spans="1:3" x14ac:dyDescent="0.15">
      <c r="A71" s="15" t="s">
        <v>99</v>
      </c>
      <c r="B71" s="33">
        <v>4</v>
      </c>
      <c r="C71" s="33">
        <v>2</v>
      </c>
    </row>
    <row r="72" spans="1:3" x14ac:dyDescent="0.15">
      <c r="A72" s="15" t="s">
        <v>100</v>
      </c>
      <c r="B72" s="33">
        <v>4</v>
      </c>
      <c r="C72" s="33">
        <v>2</v>
      </c>
    </row>
    <row r="73" spans="1:3" x14ac:dyDescent="0.15">
      <c r="A73" s="14" t="s">
        <v>101</v>
      </c>
      <c r="B73" s="33">
        <v>4</v>
      </c>
      <c r="C73" s="33">
        <v>2</v>
      </c>
    </row>
    <row r="74" spans="1:3" x14ac:dyDescent="0.15">
      <c r="A74" s="16" t="s">
        <v>25</v>
      </c>
      <c r="B74" s="33">
        <v>1</v>
      </c>
      <c r="C74" s="33">
        <v>1</v>
      </c>
    </row>
    <row r="75" spans="1:3" x14ac:dyDescent="0.15">
      <c r="A75" s="13" t="s">
        <v>28</v>
      </c>
      <c r="B75" s="20">
        <v>2</v>
      </c>
      <c r="C75" s="20">
        <v>2</v>
      </c>
    </row>
    <row r="76" spans="1:3" ht="15.75" x14ac:dyDescent="0.15">
      <c r="A76" s="37"/>
    </row>
    <row r="77" spans="1:3" ht="15.75" x14ac:dyDescent="0.15">
      <c r="A77" s="11" t="s">
        <v>102</v>
      </c>
      <c r="B77" s="12">
        <f>B78+B83+B87+B92+2</f>
        <v>46</v>
      </c>
      <c r="C77" s="12">
        <f>C78+C83+C87+C92</f>
        <v>25</v>
      </c>
    </row>
    <row r="78" spans="1:3" x14ac:dyDescent="0.15">
      <c r="A78" s="13" t="s">
        <v>103</v>
      </c>
      <c r="B78" s="20">
        <f>SUM(B79:B82)</f>
        <v>13</v>
      </c>
      <c r="C78" s="20">
        <f>SUM(C79:C82)</f>
        <v>7</v>
      </c>
    </row>
    <row r="79" spans="1:3" x14ac:dyDescent="0.15">
      <c r="A79" s="14" t="s">
        <v>104</v>
      </c>
      <c r="B79" s="33">
        <v>4</v>
      </c>
      <c r="C79" s="33">
        <v>2</v>
      </c>
    </row>
    <row r="80" spans="1:3" ht="30" x14ac:dyDescent="0.15">
      <c r="A80" s="14" t="s">
        <v>113</v>
      </c>
      <c r="B80" s="33">
        <v>6</v>
      </c>
      <c r="C80" s="33">
        <v>3</v>
      </c>
    </row>
    <row r="81" spans="1:3" x14ac:dyDescent="0.15">
      <c r="A81" s="15" t="s">
        <v>105</v>
      </c>
      <c r="B81" s="33">
        <v>2</v>
      </c>
      <c r="C81" s="33">
        <v>1</v>
      </c>
    </row>
    <row r="82" spans="1:3" x14ac:dyDescent="0.15">
      <c r="A82" s="28" t="s">
        <v>25</v>
      </c>
      <c r="B82" s="34">
        <v>1</v>
      </c>
      <c r="C82" s="33">
        <v>1</v>
      </c>
    </row>
    <row r="83" spans="1:3" x14ac:dyDescent="0.15">
      <c r="A83" s="13" t="s">
        <v>106</v>
      </c>
      <c r="B83" s="20">
        <f>SUM(B84:B86)</f>
        <v>11</v>
      </c>
      <c r="C83" s="20">
        <f>SUM(C84:C86)</f>
        <v>7</v>
      </c>
    </row>
    <row r="84" spans="1:3" ht="27" x14ac:dyDescent="0.15">
      <c r="A84" s="14" t="s">
        <v>107</v>
      </c>
      <c r="B84" s="33">
        <v>6</v>
      </c>
      <c r="C84" s="33">
        <v>3</v>
      </c>
    </row>
    <row r="85" spans="1:3" x14ac:dyDescent="0.15">
      <c r="A85" s="15" t="s">
        <v>108</v>
      </c>
      <c r="B85" s="33">
        <v>4</v>
      </c>
      <c r="C85" s="33">
        <v>3</v>
      </c>
    </row>
    <row r="86" spans="1:3" x14ac:dyDescent="0.15">
      <c r="A86" s="16" t="s">
        <v>25</v>
      </c>
      <c r="B86" s="33">
        <v>1</v>
      </c>
      <c r="C86" s="33">
        <v>1</v>
      </c>
    </row>
    <row r="87" spans="1:3" x14ac:dyDescent="0.15">
      <c r="A87" s="13" t="s">
        <v>109</v>
      </c>
      <c r="B87" s="20">
        <f>SUM(B88:B91)</f>
        <v>18</v>
      </c>
      <c r="C87" s="20">
        <f>SUM(C88:C91)</f>
        <v>9</v>
      </c>
    </row>
    <row r="88" spans="1:3" x14ac:dyDescent="0.15">
      <c r="A88" s="15" t="s">
        <v>110</v>
      </c>
      <c r="B88" s="33">
        <v>4</v>
      </c>
      <c r="C88" s="33">
        <v>2</v>
      </c>
    </row>
    <row r="89" spans="1:3" x14ac:dyDescent="0.15">
      <c r="A89" s="15" t="s">
        <v>111</v>
      </c>
      <c r="B89" s="33">
        <v>5</v>
      </c>
      <c r="C89" s="39">
        <v>2.5</v>
      </c>
    </row>
    <row r="90" spans="1:3" ht="40.5" x14ac:dyDescent="0.15">
      <c r="A90" s="14" t="s">
        <v>114</v>
      </c>
      <c r="B90" s="33">
        <v>8</v>
      </c>
      <c r="C90" s="39">
        <v>3.5</v>
      </c>
    </row>
    <row r="91" spans="1:3" x14ac:dyDescent="0.15">
      <c r="A91" s="16" t="s">
        <v>25</v>
      </c>
      <c r="B91" s="33">
        <v>1</v>
      </c>
      <c r="C91" s="33">
        <v>1</v>
      </c>
    </row>
    <row r="92" spans="1:3" x14ac:dyDescent="0.15">
      <c r="A92" s="13" t="s">
        <v>28</v>
      </c>
      <c r="B92" s="20">
        <v>2</v>
      </c>
      <c r="C92" s="20">
        <v>2</v>
      </c>
    </row>
    <row r="93" spans="1:3" x14ac:dyDescent="0.15">
      <c r="A93" s="2"/>
    </row>
    <row r="94" spans="1:3" x14ac:dyDescent="0.15">
      <c r="A94" s="32" t="s">
        <v>20</v>
      </c>
      <c r="B94" s="31">
        <v>8</v>
      </c>
      <c r="C94" s="31">
        <v>5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C61F-2021-4165-ACBB-E2CD7DB175F7}">
  <dimension ref="A1:C46"/>
  <sheetViews>
    <sheetView showGridLines="0" zoomScaleNormal="100" workbookViewId="0"/>
  </sheetViews>
  <sheetFormatPr defaultRowHeight="13.5" x14ac:dyDescent="0.15"/>
  <cols>
    <col min="1" max="1" width="38.75" style="3" customWidth="1"/>
    <col min="2" max="3" width="6.75" style="36" customWidth="1"/>
    <col min="257" max="257" width="38.75" customWidth="1"/>
    <col min="258" max="259" width="6.75" customWidth="1"/>
    <col min="513" max="513" width="38.75" customWidth="1"/>
    <col min="514" max="515" width="6.75" customWidth="1"/>
    <col min="769" max="769" width="38.75" customWidth="1"/>
    <col min="770" max="771" width="6.75" customWidth="1"/>
    <col min="1025" max="1025" width="38.75" customWidth="1"/>
    <col min="1026" max="1027" width="6.75" customWidth="1"/>
    <col min="1281" max="1281" width="38.75" customWidth="1"/>
    <col min="1282" max="1283" width="6.75" customWidth="1"/>
    <col min="1537" max="1537" width="38.75" customWidth="1"/>
    <col min="1538" max="1539" width="6.75" customWidth="1"/>
    <col min="1793" max="1793" width="38.75" customWidth="1"/>
    <col min="1794" max="1795" width="6.75" customWidth="1"/>
    <col min="2049" max="2049" width="38.75" customWidth="1"/>
    <col min="2050" max="2051" width="6.75" customWidth="1"/>
    <col min="2305" max="2305" width="38.75" customWidth="1"/>
    <col min="2306" max="2307" width="6.75" customWidth="1"/>
    <col min="2561" max="2561" width="38.75" customWidth="1"/>
    <col min="2562" max="2563" width="6.75" customWidth="1"/>
    <col min="2817" max="2817" width="38.75" customWidth="1"/>
    <col min="2818" max="2819" width="6.75" customWidth="1"/>
    <col min="3073" max="3073" width="38.75" customWidth="1"/>
    <col min="3074" max="3075" width="6.75" customWidth="1"/>
    <col min="3329" max="3329" width="38.75" customWidth="1"/>
    <col min="3330" max="3331" width="6.75" customWidth="1"/>
    <col min="3585" max="3585" width="38.75" customWidth="1"/>
    <col min="3586" max="3587" width="6.75" customWidth="1"/>
    <col min="3841" max="3841" width="38.75" customWidth="1"/>
    <col min="3842" max="3843" width="6.75" customWidth="1"/>
    <col min="4097" max="4097" width="38.75" customWidth="1"/>
    <col min="4098" max="4099" width="6.75" customWidth="1"/>
    <col min="4353" max="4353" width="38.75" customWidth="1"/>
    <col min="4354" max="4355" width="6.75" customWidth="1"/>
    <col min="4609" max="4609" width="38.75" customWidth="1"/>
    <col min="4610" max="4611" width="6.75" customWidth="1"/>
    <col min="4865" max="4865" width="38.75" customWidth="1"/>
    <col min="4866" max="4867" width="6.75" customWidth="1"/>
    <col min="5121" max="5121" width="38.75" customWidth="1"/>
    <col min="5122" max="5123" width="6.75" customWidth="1"/>
    <col min="5377" max="5377" width="38.75" customWidth="1"/>
    <col min="5378" max="5379" width="6.75" customWidth="1"/>
    <col min="5633" max="5633" width="38.75" customWidth="1"/>
    <col min="5634" max="5635" width="6.75" customWidth="1"/>
    <col min="5889" max="5889" width="38.75" customWidth="1"/>
    <col min="5890" max="5891" width="6.75" customWidth="1"/>
    <col min="6145" max="6145" width="38.75" customWidth="1"/>
    <col min="6146" max="6147" width="6.75" customWidth="1"/>
    <col min="6401" max="6401" width="38.75" customWidth="1"/>
    <col min="6402" max="6403" width="6.75" customWidth="1"/>
    <col min="6657" max="6657" width="38.75" customWidth="1"/>
    <col min="6658" max="6659" width="6.75" customWidth="1"/>
    <col min="6913" max="6913" width="38.75" customWidth="1"/>
    <col min="6914" max="6915" width="6.75" customWidth="1"/>
    <col min="7169" max="7169" width="38.75" customWidth="1"/>
    <col min="7170" max="7171" width="6.75" customWidth="1"/>
    <col min="7425" max="7425" width="38.75" customWidth="1"/>
    <col min="7426" max="7427" width="6.75" customWidth="1"/>
    <col min="7681" max="7681" width="38.75" customWidth="1"/>
    <col min="7682" max="7683" width="6.75" customWidth="1"/>
    <col min="7937" max="7937" width="38.75" customWidth="1"/>
    <col min="7938" max="7939" width="6.75" customWidth="1"/>
    <col min="8193" max="8193" width="38.75" customWidth="1"/>
    <col min="8194" max="8195" width="6.75" customWidth="1"/>
    <col min="8449" max="8449" width="38.75" customWidth="1"/>
    <col min="8450" max="8451" width="6.75" customWidth="1"/>
    <col min="8705" max="8705" width="38.75" customWidth="1"/>
    <col min="8706" max="8707" width="6.75" customWidth="1"/>
    <col min="8961" max="8961" width="38.75" customWidth="1"/>
    <col min="8962" max="8963" width="6.75" customWidth="1"/>
    <col min="9217" max="9217" width="38.75" customWidth="1"/>
    <col min="9218" max="9219" width="6.75" customWidth="1"/>
    <col min="9473" max="9473" width="38.75" customWidth="1"/>
    <col min="9474" max="9475" width="6.75" customWidth="1"/>
    <col min="9729" max="9729" width="38.75" customWidth="1"/>
    <col min="9730" max="9731" width="6.75" customWidth="1"/>
    <col min="9985" max="9985" width="38.75" customWidth="1"/>
    <col min="9986" max="9987" width="6.75" customWidth="1"/>
    <col min="10241" max="10241" width="38.75" customWidth="1"/>
    <col min="10242" max="10243" width="6.75" customWidth="1"/>
    <col min="10497" max="10497" width="38.75" customWidth="1"/>
    <col min="10498" max="10499" width="6.75" customWidth="1"/>
    <col min="10753" max="10753" width="38.75" customWidth="1"/>
    <col min="10754" max="10755" width="6.75" customWidth="1"/>
    <col min="11009" max="11009" width="38.75" customWidth="1"/>
    <col min="11010" max="11011" width="6.75" customWidth="1"/>
    <col min="11265" max="11265" width="38.75" customWidth="1"/>
    <col min="11266" max="11267" width="6.75" customWidth="1"/>
    <col min="11521" max="11521" width="38.75" customWidth="1"/>
    <col min="11522" max="11523" width="6.75" customWidth="1"/>
    <col min="11777" max="11777" width="38.75" customWidth="1"/>
    <col min="11778" max="11779" width="6.75" customWidth="1"/>
    <col min="12033" max="12033" width="38.75" customWidth="1"/>
    <col min="12034" max="12035" width="6.75" customWidth="1"/>
    <col min="12289" max="12289" width="38.75" customWidth="1"/>
    <col min="12290" max="12291" width="6.75" customWidth="1"/>
    <col min="12545" max="12545" width="38.75" customWidth="1"/>
    <col min="12546" max="12547" width="6.75" customWidth="1"/>
    <col min="12801" max="12801" width="38.75" customWidth="1"/>
    <col min="12802" max="12803" width="6.75" customWidth="1"/>
    <col min="13057" max="13057" width="38.75" customWidth="1"/>
    <col min="13058" max="13059" width="6.75" customWidth="1"/>
    <col min="13313" max="13313" width="38.75" customWidth="1"/>
    <col min="13314" max="13315" width="6.75" customWidth="1"/>
    <col min="13569" max="13569" width="38.75" customWidth="1"/>
    <col min="13570" max="13571" width="6.75" customWidth="1"/>
    <col min="13825" max="13825" width="38.75" customWidth="1"/>
    <col min="13826" max="13827" width="6.75" customWidth="1"/>
    <col min="14081" max="14081" width="38.75" customWidth="1"/>
    <col min="14082" max="14083" width="6.75" customWidth="1"/>
    <col min="14337" max="14337" width="38.75" customWidth="1"/>
    <col min="14338" max="14339" width="6.75" customWidth="1"/>
    <col min="14593" max="14593" width="38.75" customWidth="1"/>
    <col min="14594" max="14595" width="6.75" customWidth="1"/>
    <col min="14849" max="14849" width="38.75" customWidth="1"/>
    <col min="14850" max="14851" width="6.75" customWidth="1"/>
    <col min="15105" max="15105" width="38.75" customWidth="1"/>
    <col min="15106" max="15107" width="6.75" customWidth="1"/>
    <col min="15361" max="15361" width="38.75" customWidth="1"/>
    <col min="15362" max="15363" width="6.75" customWidth="1"/>
    <col min="15617" max="15617" width="38.75" customWidth="1"/>
    <col min="15618" max="15619" width="6.75" customWidth="1"/>
    <col min="15873" max="15873" width="38.75" customWidth="1"/>
    <col min="15874" max="15875" width="6.75" customWidth="1"/>
    <col min="16129" max="16129" width="38.75" customWidth="1"/>
    <col min="16130" max="16131" width="6.75" customWidth="1"/>
  </cols>
  <sheetData>
    <row r="1" spans="1:3" x14ac:dyDescent="0.15">
      <c r="A1" s="38" t="s">
        <v>115</v>
      </c>
    </row>
    <row r="2" spans="1:3" ht="18.75" x14ac:dyDescent="0.15">
      <c r="A2" s="1" t="s">
        <v>266</v>
      </c>
    </row>
    <row r="3" spans="1:3" ht="18.75" x14ac:dyDescent="0.15">
      <c r="A3" s="1"/>
    </row>
    <row r="4" spans="1:3" ht="14.25" x14ac:dyDescent="0.15">
      <c r="A4" s="4"/>
      <c r="B4" s="9" t="s">
        <v>22</v>
      </c>
      <c r="C4" s="9" t="s">
        <v>19</v>
      </c>
    </row>
    <row r="5" spans="1:3" ht="14.25" x14ac:dyDescent="0.15">
      <c r="A5" s="9" t="s">
        <v>24</v>
      </c>
      <c r="B5" s="41">
        <f>B7+B26+B42</f>
        <v>129</v>
      </c>
      <c r="C5" s="41">
        <f>C7+C26+C42</f>
        <v>90</v>
      </c>
    </row>
    <row r="6" spans="1:3" ht="14.25" x14ac:dyDescent="0.15">
      <c r="A6" s="4"/>
      <c r="B6" s="4"/>
      <c r="C6" s="4"/>
    </row>
    <row r="7" spans="1:3" ht="15.75" x14ac:dyDescent="0.15">
      <c r="A7" s="11" t="s">
        <v>238</v>
      </c>
      <c r="B7" s="12">
        <f>B8+B15+B20+B24+2</f>
        <v>42</v>
      </c>
      <c r="C7" s="12">
        <f>C8+C15+C20+C24</f>
        <v>27</v>
      </c>
    </row>
    <row r="8" spans="1:3" x14ac:dyDescent="0.15">
      <c r="A8" s="13" t="s">
        <v>239</v>
      </c>
      <c r="B8" s="42">
        <f>SUM(B9:B14)</f>
        <v>15</v>
      </c>
      <c r="C8" s="42">
        <f>SUM(C9:C14)</f>
        <v>10</v>
      </c>
    </row>
    <row r="9" spans="1:3" x14ac:dyDescent="0.15">
      <c r="A9" s="15" t="s">
        <v>240</v>
      </c>
      <c r="B9" s="33">
        <v>2</v>
      </c>
      <c r="C9" s="33">
        <v>1</v>
      </c>
    </row>
    <row r="10" spans="1:3" x14ac:dyDescent="0.15">
      <c r="A10" s="14" t="s">
        <v>241</v>
      </c>
      <c r="B10" s="33">
        <v>3</v>
      </c>
      <c r="C10" s="33">
        <v>2</v>
      </c>
    </row>
    <row r="11" spans="1:3" x14ac:dyDescent="0.15">
      <c r="A11" s="15" t="s">
        <v>242</v>
      </c>
      <c r="B11" s="33">
        <v>3</v>
      </c>
      <c r="C11" s="39">
        <v>2</v>
      </c>
    </row>
    <row r="12" spans="1:3" x14ac:dyDescent="0.15">
      <c r="A12" s="14" t="s">
        <v>243</v>
      </c>
      <c r="B12" s="33">
        <v>3</v>
      </c>
      <c r="C12" s="33">
        <v>2</v>
      </c>
    </row>
    <row r="13" spans="1:3" ht="26.25" x14ac:dyDescent="0.15">
      <c r="A13" s="49" t="s">
        <v>267</v>
      </c>
      <c r="B13" s="39">
        <v>3</v>
      </c>
      <c r="C13" s="39">
        <v>2</v>
      </c>
    </row>
    <row r="14" spans="1:3" x14ac:dyDescent="0.15">
      <c r="A14" s="16" t="s">
        <v>25</v>
      </c>
      <c r="B14" s="33">
        <v>1</v>
      </c>
      <c r="C14" s="33">
        <v>1</v>
      </c>
    </row>
    <row r="15" spans="1:3" x14ac:dyDescent="0.15">
      <c r="A15" s="13" t="s">
        <v>244</v>
      </c>
      <c r="B15" s="42">
        <f>SUM(B16:B19)</f>
        <v>12</v>
      </c>
      <c r="C15" s="42">
        <f>SUM(C16:C19)</f>
        <v>7</v>
      </c>
    </row>
    <row r="16" spans="1:3" x14ac:dyDescent="0.15">
      <c r="A16" s="15" t="s">
        <v>245</v>
      </c>
      <c r="B16" s="33">
        <v>5</v>
      </c>
      <c r="C16" s="39">
        <v>2</v>
      </c>
    </row>
    <row r="17" spans="1:3" x14ac:dyDescent="0.15">
      <c r="A17" s="15" t="s">
        <v>246</v>
      </c>
      <c r="B17" s="33">
        <v>3</v>
      </c>
      <c r="C17" s="39">
        <v>2</v>
      </c>
    </row>
    <row r="18" spans="1:3" x14ac:dyDescent="0.15">
      <c r="A18" s="15" t="s">
        <v>247</v>
      </c>
      <c r="B18" s="33">
        <v>3</v>
      </c>
      <c r="C18" s="39">
        <v>2</v>
      </c>
    </row>
    <row r="19" spans="1:3" x14ac:dyDescent="0.15">
      <c r="A19" s="16" t="s">
        <v>25</v>
      </c>
      <c r="B19" s="33">
        <v>1</v>
      </c>
      <c r="C19" s="33">
        <v>1</v>
      </c>
    </row>
    <row r="20" spans="1:3" x14ac:dyDescent="0.15">
      <c r="A20" s="13" t="s">
        <v>248</v>
      </c>
      <c r="B20" s="42">
        <f>SUM(B21:B23)</f>
        <v>11</v>
      </c>
      <c r="C20" s="42">
        <f>SUM(C21:C23)</f>
        <v>8</v>
      </c>
    </row>
    <row r="21" spans="1:3" ht="43.5" x14ac:dyDescent="0.15">
      <c r="A21" s="14" t="s">
        <v>249</v>
      </c>
      <c r="B21" s="33">
        <v>5</v>
      </c>
      <c r="C21" s="39">
        <v>3.5</v>
      </c>
    </row>
    <row r="22" spans="1:3" ht="26.25" x14ac:dyDescent="0.15">
      <c r="A22" s="49" t="s">
        <v>269</v>
      </c>
      <c r="B22" s="39">
        <v>5</v>
      </c>
      <c r="C22" s="39">
        <v>3.5</v>
      </c>
    </row>
    <row r="23" spans="1:3" x14ac:dyDescent="0.15">
      <c r="A23" s="16" t="s">
        <v>25</v>
      </c>
      <c r="B23" s="33">
        <v>1</v>
      </c>
      <c r="C23" s="33">
        <v>1</v>
      </c>
    </row>
    <row r="24" spans="1:3" x14ac:dyDescent="0.15">
      <c r="A24" s="13" t="s">
        <v>28</v>
      </c>
      <c r="B24" s="42">
        <v>2</v>
      </c>
      <c r="C24" s="42">
        <v>2</v>
      </c>
    </row>
    <row r="25" spans="1:3" x14ac:dyDescent="0.15">
      <c r="A25" s="2"/>
    </row>
    <row r="26" spans="1:3" ht="15.75" x14ac:dyDescent="0.15">
      <c r="A26" s="11" t="s">
        <v>250</v>
      </c>
      <c r="B26" s="12">
        <f>B27+B34+B40+2</f>
        <v>54</v>
      </c>
      <c r="C26" s="12">
        <f>C27+C34+C40</f>
        <v>33</v>
      </c>
    </row>
    <row r="27" spans="1:3" x14ac:dyDescent="0.15">
      <c r="A27" s="13" t="s">
        <v>251</v>
      </c>
      <c r="B27" s="42">
        <f>SUM(B28:B33)</f>
        <v>31</v>
      </c>
      <c r="C27" s="42">
        <f>SUM(C28:C33)</f>
        <v>20</v>
      </c>
    </row>
    <row r="28" spans="1:3" x14ac:dyDescent="0.15">
      <c r="A28" s="15" t="s">
        <v>252</v>
      </c>
      <c r="B28" s="33">
        <v>2</v>
      </c>
      <c r="C28" s="33">
        <v>2</v>
      </c>
    </row>
    <row r="29" spans="1:3" x14ac:dyDescent="0.15">
      <c r="A29" s="15" t="s">
        <v>253</v>
      </c>
      <c r="B29" s="39">
        <v>8</v>
      </c>
      <c r="C29" s="39">
        <v>4</v>
      </c>
    </row>
    <row r="30" spans="1:3" x14ac:dyDescent="0.15">
      <c r="A30" s="15" t="s">
        <v>254</v>
      </c>
      <c r="B30" s="39">
        <v>6</v>
      </c>
      <c r="C30" s="33">
        <v>4</v>
      </c>
    </row>
    <row r="31" spans="1:3" ht="26.25" x14ac:dyDescent="0.15">
      <c r="A31" s="14" t="s">
        <v>255</v>
      </c>
      <c r="B31" s="39">
        <v>4</v>
      </c>
      <c r="C31" s="33">
        <v>3</v>
      </c>
    </row>
    <row r="32" spans="1:3" ht="39" x14ac:dyDescent="0.15">
      <c r="A32" s="14" t="s">
        <v>256</v>
      </c>
      <c r="B32" s="39">
        <v>10</v>
      </c>
      <c r="C32" s="33">
        <v>6</v>
      </c>
    </row>
    <row r="33" spans="1:3" x14ac:dyDescent="0.15">
      <c r="A33" s="16" t="s">
        <v>25</v>
      </c>
      <c r="B33" s="33">
        <v>1</v>
      </c>
      <c r="C33" s="33">
        <v>1</v>
      </c>
    </row>
    <row r="34" spans="1:3" x14ac:dyDescent="0.15">
      <c r="A34" s="13" t="s">
        <v>257</v>
      </c>
      <c r="B34" s="42">
        <f>SUM(B35:B39)</f>
        <v>19</v>
      </c>
      <c r="C34" s="42">
        <f>SUM(C35:C39)</f>
        <v>11</v>
      </c>
    </row>
    <row r="35" spans="1:3" x14ac:dyDescent="0.15">
      <c r="A35" s="14" t="s">
        <v>258</v>
      </c>
      <c r="B35" s="33">
        <v>4</v>
      </c>
      <c r="C35" s="33">
        <v>2</v>
      </c>
    </row>
    <row r="36" spans="1:3" x14ac:dyDescent="0.15">
      <c r="A36" s="14" t="s">
        <v>259</v>
      </c>
      <c r="B36" s="33">
        <v>5</v>
      </c>
      <c r="C36" s="39">
        <v>3</v>
      </c>
    </row>
    <row r="37" spans="1:3" x14ac:dyDescent="0.15">
      <c r="A37" s="14" t="s">
        <v>260</v>
      </c>
      <c r="B37" s="33">
        <v>4</v>
      </c>
      <c r="C37" s="39">
        <v>2.5</v>
      </c>
    </row>
    <row r="38" spans="1:3" x14ac:dyDescent="0.15">
      <c r="A38" s="49" t="s">
        <v>268</v>
      </c>
      <c r="B38" s="39">
        <v>5</v>
      </c>
      <c r="C38" s="39">
        <v>2.5</v>
      </c>
    </row>
    <row r="39" spans="1:3" x14ac:dyDescent="0.15">
      <c r="A39" s="16" t="s">
        <v>25</v>
      </c>
      <c r="B39" s="33">
        <v>1</v>
      </c>
      <c r="C39" s="33">
        <v>1</v>
      </c>
    </row>
    <row r="40" spans="1:3" x14ac:dyDescent="0.15">
      <c r="A40" s="13" t="s">
        <v>28</v>
      </c>
      <c r="B40" s="42">
        <v>2</v>
      </c>
      <c r="C40" s="42">
        <v>2</v>
      </c>
    </row>
    <row r="41" spans="1:3" x14ac:dyDescent="0.15">
      <c r="A41" s="2"/>
    </row>
    <row r="42" spans="1:3" ht="15.75" x14ac:dyDescent="0.15">
      <c r="A42" s="11" t="s">
        <v>261</v>
      </c>
      <c r="B42" s="12">
        <f>SUM(B43:B46)+2</f>
        <v>33</v>
      </c>
      <c r="C42" s="12">
        <f>SUM(C43:C46)</f>
        <v>30</v>
      </c>
    </row>
    <row r="43" spans="1:3" x14ac:dyDescent="0.15">
      <c r="A43" s="14" t="s">
        <v>262</v>
      </c>
      <c r="B43" s="33">
        <v>10</v>
      </c>
      <c r="C43" s="33">
        <v>8</v>
      </c>
    </row>
    <row r="44" spans="1:3" x14ac:dyDescent="0.15">
      <c r="A44" s="14" t="s">
        <v>263</v>
      </c>
      <c r="B44" s="33">
        <v>8</v>
      </c>
      <c r="C44" s="33">
        <v>7</v>
      </c>
    </row>
    <row r="45" spans="1:3" x14ac:dyDescent="0.15">
      <c r="A45" s="14" t="s">
        <v>264</v>
      </c>
      <c r="B45" s="33">
        <v>6</v>
      </c>
      <c r="C45" s="33">
        <v>7</v>
      </c>
    </row>
    <row r="46" spans="1:3" ht="27" x14ac:dyDescent="0.15">
      <c r="A46" s="14" t="s">
        <v>265</v>
      </c>
      <c r="B46" s="33">
        <v>7</v>
      </c>
      <c r="C46" s="33">
        <v>8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BBD71-A2E9-4C9D-880A-E0C93899020B}">
  <dimension ref="A1:E73"/>
  <sheetViews>
    <sheetView showGridLines="0" zoomScaleNormal="100" workbookViewId="0"/>
  </sheetViews>
  <sheetFormatPr defaultRowHeight="13.5" x14ac:dyDescent="0.15"/>
  <cols>
    <col min="1" max="1" width="38.75" style="3" customWidth="1"/>
    <col min="2" max="3" width="6.75" style="36" customWidth="1"/>
    <col min="257" max="257" width="38.75" customWidth="1"/>
    <col min="258" max="259" width="6.75" customWidth="1"/>
    <col min="513" max="513" width="38.75" customWidth="1"/>
    <col min="514" max="515" width="6.75" customWidth="1"/>
    <col min="769" max="769" width="38.75" customWidth="1"/>
    <col min="770" max="771" width="6.75" customWidth="1"/>
    <col min="1025" max="1025" width="38.75" customWidth="1"/>
    <col min="1026" max="1027" width="6.75" customWidth="1"/>
    <col min="1281" max="1281" width="38.75" customWidth="1"/>
    <col min="1282" max="1283" width="6.75" customWidth="1"/>
    <col min="1537" max="1537" width="38.75" customWidth="1"/>
    <col min="1538" max="1539" width="6.75" customWidth="1"/>
    <col min="1793" max="1793" width="38.75" customWidth="1"/>
    <col min="1794" max="1795" width="6.75" customWidth="1"/>
    <col min="2049" max="2049" width="38.75" customWidth="1"/>
    <col min="2050" max="2051" width="6.75" customWidth="1"/>
    <col min="2305" max="2305" width="38.75" customWidth="1"/>
    <col min="2306" max="2307" width="6.75" customWidth="1"/>
    <col min="2561" max="2561" width="38.75" customWidth="1"/>
    <col min="2562" max="2563" width="6.75" customWidth="1"/>
    <col min="2817" max="2817" width="38.75" customWidth="1"/>
    <col min="2818" max="2819" width="6.75" customWidth="1"/>
    <col min="3073" max="3073" width="38.75" customWidth="1"/>
    <col min="3074" max="3075" width="6.75" customWidth="1"/>
    <col min="3329" max="3329" width="38.75" customWidth="1"/>
    <col min="3330" max="3331" width="6.75" customWidth="1"/>
    <col min="3585" max="3585" width="38.75" customWidth="1"/>
    <col min="3586" max="3587" width="6.75" customWidth="1"/>
    <col min="3841" max="3841" width="38.75" customWidth="1"/>
    <col min="3842" max="3843" width="6.75" customWidth="1"/>
    <col min="4097" max="4097" width="38.75" customWidth="1"/>
    <col min="4098" max="4099" width="6.75" customWidth="1"/>
    <col min="4353" max="4353" width="38.75" customWidth="1"/>
    <col min="4354" max="4355" width="6.75" customWidth="1"/>
    <col min="4609" max="4609" width="38.75" customWidth="1"/>
    <col min="4610" max="4611" width="6.75" customWidth="1"/>
    <col min="4865" max="4865" width="38.75" customWidth="1"/>
    <col min="4866" max="4867" width="6.75" customWidth="1"/>
    <col min="5121" max="5121" width="38.75" customWidth="1"/>
    <col min="5122" max="5123" width="6.75" customWidth="1"/>
    <col min="5377" max="5377" width="38.75" customWidth="1"/>
    <col min="5378" max="5379" width="6.75" customWidth="1"/>
    <col min="5633" max="5633" width="38.75" customWidth="1"/>
    <col min="5634" max="5635" width="6.75" customWidth="1"/>
    <col min="5889" max="5889" width="38.75" customWidth="1"/>
    <col min="5890" max="5891" width="6.75" customWidth="1"/>
    <col min="6145" max="6145" width="38.75" customWidth="1"/>
    <col min="6146" max="6147" width="6.75" customWidth="1"/>
    <col min="6401" max="6401" width="38.75" customWidth="1"/>
    <col min="6402" max="6403" width="6.75" customWidth="1"/>
    <col min="6657" max="6657" width="38.75" customWidth="1"/>
    <col min="6658" max="6659" width="6.75" customWidth="1"/>
    <col min="6913" max="6913" width="38.75" customWidth="1"/>
    <col min="6914" max="6915" width="6.75" customWidth="1"/>
    <col min="7169" max="7169" width="38.75" customWidth="1"/>
    <col min="7170" max="7171" width="6.75" customWidth="1"/>
    <col min="7425" max="7425" width="38.75" customWidth="1"/>
    <col min="7426" max="7427" width="6.75" customWidth="1"/>
    <col min="7681" max="7681" width="38.75" customWidth="1"/>
    <col min="7682" max="7683" width="6.75" customWidth="1"/>
    <col min="7937" max="7937" width="38.75" customWidth="1"/>
    <col min="7938" max="7939" width="6.75" customWidth="1"/>
    <col min="8193" max="8193" width="38.75" customWidth="1"/>
    <col min="8194" max="8195" width="6.75" customWidth="1"/>
    <col min="8449" max="8449" width="38.75" customWidth="1"/>
    <col min="8450" max="8451" width="6.75" customWidth="1"/>
    <col min="8705" max="8705" width="38.75" customWidth="1"/>
    <col min="8706" max="8707" width="6.75" customWidth="1"/>
    <col min="8961" max="8961" width="38.75" customWidth="1"/>
    <col min="8962" max="8963" width="6.75" customWidth="1"/>
    <col min="9217" max="9217" width="38.75" customWidth="1"/>
    <col min="9218" max="9219" width="6.75" customWidth="1"/>
    <col min="9473" max="9473" width="38.75" customWidth="1"/>
    <col min="9474" max="9475" width="6.75" customWidth="1"/>
    <col min="9729" max="9729" width="38.75" customWidth="1"/>
    <col min="9730" max="9731" width="6.75" customWidth="1"/>
    <col min="9985" max="9985" width="38.75" customWidth="1"/>
    <col min="9986" max="9987" width="6.75" customWidth="1"/>
    <col min="10241" max="10241" width="38.75" customWidth="1"/>
    <col min="10242" max="10243" width="6.75" customWidth="1"/>
    <col min="10497" max="10497" width="38.75" customWidth="1"/>
    <col min="10498" max="10499" width="6.75" customWidth="1"/>
    <col min="10753" max="10753" width="38.75" customWidth="1"/>
    <col min="10754" max="10755" width="6.75" customWidth="1"/>
    <col min="11009" max="11009" width="38.75" customWidth="1"/>
    <col min="11010" max="11011" width="6.75" customWidth="1"/>
    <col min="11265" max="11265" width="38.75" customWidth="1"/>
    <col min="11266" max="11267" width="6.75" customWidth="1"/>
    <col min="11521" max="11521" width="38.75" customWidth="1"/>
    <col min="11522" max="11523" width="6.75" customWidth="1"/>
    <col min="11777" max="11777" width="38.75" customWidth="1"/>
    <col min="11778" max="11779" width="6.75" customWidth="1"/>
    <col min="12033" max="12033" width="38.75" customWidth="1"/>
    <col min="12034" max="12035" width="6.75" customWidth="1"/>
    <col min="12289" max="12289" width="38.75" customWidth="1"/>
    <col min="12290" max="12291" width="6.75" customWidth="1"/>
    <col min="12545" max="12545" width="38.75" customWidth="1"/>
    <col min="12546" max="12547" width="6.75" customWidth="1"/>
    <col min="12801" max="12801" width="38.75" customWidth="1"/>
    <col min="12802" max="12803" width="6.75" customWidth="1"/>
    <col min="13057" max="13057" width="38.75" customWidth="1"/>
    <col min="13058" max="13059" width="6.75" customWidth="1"/>
    <col min="13313" max="13313" width="38.75" customWidth="1"/>
    <col min="13314" max="13315" width="6.75" customWidth="1"/>
    <col min="13569" max="13569" width="38.75" customWidth="1"/>
    <col min="13570" max="13571" width="6.75" customWidth="1"/>
    <col min="13825" max="13825" width="38.75" customWidth="1"/>
    <col min="13826" max="13827" width="6.75" customWidth="1"/>
    <col min="14081" max="14081" width="38.75" customWidth="1"/>
    <col min="14082" max="14083" width="6.75" customWidth="1"/>
    <col min="14337" max="14337" width="38.75" customWidth="1"/>
    <col min="14338" max="14339" width="6.75" customWidth="1"/>
    <col min="14593" max="14593" width="38.75" customWidth="1"/>
    <col min="14594" max="14595" width="6.75" customWidth="1"/>
    <col min="14849" max="14849" width="38.75" customWidth="1"/>
    <col min="14850" max="14851" width="6.75" customWidth="1"/>
    <col min="15105" max="15105" width="38.75" customWidth="1"/>
    <col min="15106" max="15107" width="6.75" customWidth="1"/>
    <col min="15361" max="15361" width="38.75" customWidth="1"/>
    <col min="15362" max="15363" width="6.75" customWidth="1"/>
    <col min="15617" max="15617" width="38.75" customWidth="1"/>
    <col min="15618" max="15619" width="6.75" customWidth="1"/>
    <col min="15873" max="15873" width="38.75" customWidth="1"/>
    <col min="15874" max="15875" width="6.75" customWidth="1"/>
    <col min="16129" max="16129" width="38.75" customWidth="1"/>
    <col min="16130" max="16131" width="6.75" customWidth="1"/>
  </cols>
  <sheetData>
    <row r="1" spans="1:5" x14ac:dyDescent="0.15">
      <c r="A1" s="38" t="s">
        <v>115</v>
      </c>
    </row>
    <row r="2" spans="1:5" ht="18.75" x14ac:dyDescent="0.15">
      <c r="A2" s="1" t="s">
        <v>190</v>
      </c>
    </row>
    <row r="3" spans="1:5" ht="18.75" x14ac:dyDescent="0.15">
      <c r="A3" s="1"/>
    </row>
    <row r="4" spans="1:5" ht="14.25" x14ac:dyDescent="0.15">
      <c r="A4" s="4"/>
      <c r="B4" s="9" t="s">
        <v>22</v>
      </c>
      <c r="C4" s="9" t="s">
        <v>19</v>
      </c>
    </row>
    <row r="5" spans="1:5" ht="14.25" x14ac:dyDescent="0.15">
      <c r="A5" s="9" t="s">
        <v>24</v>
      </c>
      <c r="B5" s="41">
        <f>B7+B14+B28+B40+B54</f>
        <v>183</v>
      </c>
      <c r="C5" s="41">
        <f>C7+C14+C28+C40+C54+C73</f>
        <v>90</v>
      </c>
    </row>
    <row r="6" spans="1:5" ht="14.25" x14ac:dyDescent="0.15">
      <c r="A6" s="4"/>
      <c r="B6" s="4"/>
      <c r="C6" s="4"/>
    </row>
    <row r="7" spans="1:5" ht="15.75" x14ac:dyDescent="0.15">
      <c r="A7" s="11" t="s">
        <v>191</v>
      </c>
      <c r="B7" s="12">
        <f>SUM(B8:B12)+2</f>
        <v>18</v>
      </c>
      <c r="C7" s="12">
        <f>SUM(C8:C12)</f>
        <v>9</v>
      </c>
    </row>
    <row r="8" spans="1:5" x14ac:dyDescent="0.15">
      <c r="A8" s="15" t="s">
        <v>192</v>
      </c>
      <c r="B8" s="33">
        <v>4</v>
      </c>
      <c r="C8" s="33">
        <v>2</v>
      </c>
    </row>
    <row r="9" spans="1:5" x14ac:dyDescent="0.15">
      <c r="A9" s="14" t="s">
        <v>193</v>
      </c>
      <c r="B9" s="33">
        <v>4</v>
      </c>
      <c r="C9" s="33">
        <v>2</v>
      </c>
    </row>
    <row r="10" spans="1:5" x14ac:dyDescent="0.15">
      <c r="A10" s="15" t="s">
        <v>194</v>
      </c>
      <c r="B10" s="33">
        <v>6</v>
      </c>
      <c r="C10" s="33">
        <v>3</v>
      </c>
      <c r="E10" s="45"/>
    </row>
    <row r="11" spans="1:5" x14ac:dyDescent="0.15">
      <c r="A11" s="16" t="s">
        <v>25</v>
      </c>
      <c r="B11" s="33">
        <v>1</v>
      </c>
      <c r="C11" s="33">
        <v>1</v>
      </c>
    </row>
    <row r="12" spans="1:5" x14ac:dyDescent="0.15">
      <c r="A12" s="13" t="s">
        <v>28</v>
      </c>
      <c r="B12" s="42">
        <v>1</v>
      </c>
      <c r="C12" s="42">
        <v>1</v>
      </c>
    </row>
    <row r="13" spans="1:5" x14ac:dyDescent="0.15">
      <c r="A13" s="46"/>
      <c r="B13" s="47"/>
      <c r="C13" s="47"/>
    </row>
    <row r="14" spans="1:5" ht="15.75" x14ac:dyDescent="0.15">
      <c r="A14" s="11" t="s">
        <v>195</v>
      </c>
      <c r="B14" s="12">
        <f>B15+B20+B26+2</f>
        <v>44</v>
      </c>
      <c r="C14" s="12">
        <f>C15+C20+C26</f>
        <v>20</v>
      </c>
    </row>
    <row r="15" spans="1:5" x14ac:dyDescent="0.15">
      <c r="A15" s="13" t="s">
        <v>196</v>
      </c>
      <c r="B15" s="42">
        <f>SUM(B16:B19)</f>
        <v>19</v>
      </c>
      <c r="C15" s="42">
        <f>SUM(C16:C19)</f>
        <v>8</v>
      </c>
    </row>
    <row r="16" spans="1:5" x14ac:dyDescent="0.15">
      <c r="A16" s="15" t="s">
        <v>197</v>
      </c>
      <c r="B16" s="33">
        <v>6</v>
      </c>
      <c r="C16" s="33">
        <v>2</v>
      </c>
    </row>
    <row r="17" spans="1:5" x14ac:dyDescent="0.15">
      <c r="A17" s="14" t="s">
        <v>198</v>
      </c>
      <c r="B17" s="33">
        <v>4</v>
      </c>
      <c r="C17" s="33">
        <v>2</v>
      </c>
    </row>
    <row r="18" spans="1:5" x14ac:dyDescent="0.15">
      <c r="A18" s="15" t="s">
        <v>199</v>
      </c>
      <c r="B18" s="33">
        <v>8</v>
      </c>
      <c r="C18" s="33">
        <v>3</v>
      </c>
      <c r="E18" s="45"/>
    </row>
    <row r="19" spans="1:5" x14ac:dyDescent="0.15">
      <c r="A19" s="16" t="s">
        <v>25</v>
      </c>
      <c r="B19" s="33">
        <v>1</v>
      </c>
      <c r="C19" s="33">
        <v>1</v>
      </c>
    </row>
    <row r="20" spans="1:5" x14ac:dyDescent="0.15">
      <c r="A20" s="13" t="s">
        <v>200</v>
      </c>
      <c r="B20" s="42">
        <f>SUM(B21:B25)</f>
        <v>21</v>
      </c>
      <c r="C20" s="42">
        <f>SUM(C21:C25)</f>
        <v>10</v>
      </c>
    </row>
    <row r="21" spans="1:5" x14ac:dyDescent="0.15">
      <c r="A21" s="15" t="s">
        <v>201</v>
      </c>
      <c r="B21" s="33">
        <v>7</v>
      </c>
      <c r="C21" s="33">
        <v>3</v>
      </c>
    </row>
    <row r="22" spans="1:5" x14ac:dyDescent="0.15">
      <c r="A22" s="15" t="s">
        <v>202</v>
      </c>
      <c r="B22" s="33">
        <v>4</v>
      </c>
      <c r="C22" s="33">
        <v>2</v>
      </c>
    </row>
    <row r="23" spans="1:5" x14ac:dyDescent="0.15">
      <c r="A23" s="15" t="s">
        <v>203</v>
      </c>
      <c r="B23" s="33">
        <v>4</v>
      </c>
      <c r="C23" s="33">
        <v>2</v>
      </c>
    </row>
    <row r="24" spans="1:5" x14ac:dyDescent="0.15">
      <c r="A24" s="15" t="s">
        <v>204</v>
      </c>
      <c r="B24" s="33">
        <v>5</v>
      </c>
      <c r="C24" s="33">
        <v>2</v>
      </c>
    </row>
    <row r="25" spans="1:5" x14ac:dyDescent="0.15">
      <c r="A25" s="16" t="s">
        <v>25</v>
      </c>
      <c r="B25" s="33">
        <v>1</v>
      </c>
      <c r="C25" s="33">
        <v>1</v>
      </c>
    </row>
    <row r="26" spans="1:5" x14ac:dyDescent="0.15">
      <c r="A26" s="13" t="s">
        <v>28</v>
      </c>
      <c r="B26" s="42">
        <v>2</v>
      </c>
      <c r="C26" s="42">
        <v>2</v>
      </c>
    </row>
    <row r="27" spans="1:5" x14ac:dyDescent="0.15">
      <c r="A27" s="2"/>
    </row>
    <row r="28" spans="1:5" ht="15.75" x14ac:dyDescent="0.15">
      <c r="A28" s="11" t="s">
        <v>205</v>
      </c>
      <c r="B28" s="12">
        <f>B29+B33+B38+2</f>
        <v>32</v>
      </c>
      <c r="C28" s="12">
        <f>C29+C33+C38</f>
        <v>15</v>
      </c>
    </row>
    <row r="29" spans="1:5" x14ac:dyDescent="0.15">
      <c r="A29" s="13" t="s">
        <v>206</v>
      </c>
      <c r="B29" s="42">
        <f>SUM(B30:B32)</f>
        <v>14</v>
      </c>
      <c r="C29" s="42">
        <f>SUM(C30:C32)</f>
        <v>6.5</v>
      </c>
    </row>
    <row r="30" spans="1:5" x14ac:dyDescent="0.15">
      <c r="A30" s="15" t="s">
        <v>207</v>
      </c>
      <c r="B30" s="33">
        <v>4</v>
      </c>
      <c r="C30" s="33">
        <v>2</v>
      </c>
    </row>
    <row r="31" spans="1:5" x14ac:dyDescent="0.15">
      <c r="A31" s="15" t="s">
        <v>208</v>
      </c>
      <c r="B31" s="33">
        <v>9</v>
      </c>
      <c r="C31" s="33">
        <v>3.5</v>
      </c>
    </row>
    <row r="32" spans="1:5" x14ac:dyDescent="0.15">
      <c r="A32" s="16" t="s">
        <v>25</v>
      </c>
      <c r="B32" s="33">
        <v>1</v>
      </c>
      <c r="C32" s="33">
        <v>1</v>
      </c>
    </row>
    <row r="33" spans="1:5" x14ac:dyDescent="0.15">
      <c r="A33" s="13" t="s">
        <v>209</v>
      </c>
      <c r="B33" s="42">
        <f>SUM(B34:B37)</f>
        <v>14</v>
      </c>
      <c r="C33" s="42">
        <f>SUM(C34:C37)</f>
        <v>6.5</v>
      </c>
    </row>
    <row r="34" spans="1:5" x14ac:dyDescent="0.15">
      <c r="A34" s="14" t="s">
        <v>210</v>
      </c>
      <c r="B34" s="33">
        <v>7</v>
      </c>
      <c r="C34" s="33">
        <v>3</v>
      </c>
    </row>
    <row r="35" spans="1:5" x14ac:dyDescent="0.15">
      <c r="A35" s="15" t="s">
        <v>211</v>
      </c>
      <c r="B35" s="33">
        <v>1</v>
      </c>
      <c r="C35" s="33">
        <v>0.5</v>
      </c>
    </row>
    <row r="36" spans="1:5" x14ac:dyDescent="0.15">
      <c r="A36" s="15" t="s">
        <v>212</v>
      </c>
      <c r="B36" s="33">
        <v>5</v>
      </c>
      <c r="C36" s="33">
        <v>2</v>
      </c>
      <c r="E36" s="45"/>
    </row>
    <row r="37" spans="1:5" x14ac:dyDescent="0.15">
      <c r="A37" s="16" t="s">
        <v>25</v>
      </c>
      <c r="B37" s="33">
        <v>1</v>
      </c>
      <c r="C37" s="33">
        <v>1</v>
      </c>
    </row>
    <row r="38" spans="1:5" x14ac:dyDescent="0.15">
      <c r="A38" s="13" t="s">
        <v>28</v>
      </c>
      <c r="B38" s="42">
        <v>2</v>
      </c>
      <c r="C38" s="42">
        <v>2</v>
      </c>
    </row>
    <row r="39" spans="1:5" x14ac:dyDescent="0.15">
      <c r="A39" s="2"/>
    </row>
    <row r="40" spans="1:5" ht="15.75" x14ac:dyDescent="0.15">
      <c r="A40" s="11" t="s">
        <v>213</v>
      </c>
      <c r="B40" s="12">
        <f>B41+B47+B52+2</f>
        <v>36</v>
      </c>
      <c r="C40" s="12">
        <f>C41+C47+C52</f>
        <v>15</v>
      </c>
    </row>
    <row r="41" spans="1:5" x14ac:dyDescent="0.15">
      <c r="A41" s="13" t="s">
        <v>214</v>
      </c>
      <c r="B41" s="42">
        <f>SUM(B42:B46)</f>
        <v>22</v>
      </c>
      <c r="C41" s="42">
        <f>SUM(C42:C46)</f>
        <v>8.5</v>
      </c>
    </row>
    <row r="42" spans="1:5" x14ac:dyDescent="0.15">
      <c r="A42" s="14" t="s">
        <v>215</v>
      </c>
      <c r="B42" s="33">
        <v>4</v>
      </c>
      <c r="C42" s="33">
        <v>1.5</v>
      </c>
    </row>
    <row r="43" spans="1:5" x14ac:dyDescent="0.15">
      <c r="A43" s="15" t="s">
        <v>216</v>
      </c>
      <c r="B43" s="33">
        <v>2</v>
      </c>
      <c r="C43" s="33">
        <v>1</v>
      </c>
    </row>
    <row r="44" spans="1:5" x14ac:dyDescent="0.15">
      <c r="A44" s="15" t="s">
        <v>217</v>
      </c>
      <c r="B44" s="33">
        <v>7</v>
      </c>
      <c r="C44" s="33">
        <v>2.5</v>
      </c>
    </row>
    <row r="45" spans="1:5" x14ac:dyDescent="0.15">
      <c r="A45" s="15" t="s">
        <v>218</v>
      </c>
      <c r="B45" s="33">
        <v>8</v>
      </c>
      <c r="C45" s="33">
        <v>2.5</v>
      </c>
    </row>
    <row r="46" spans="1:5" x14ac:dyDescent="0.15">
      <c r="A46" s="28" t="s">
        <v>25</v>
      </c>
      <c r="B46" s="33">
        <v>1</v>
      </c>
      <c r="C46" s="33">
        <v>1</v>
      </c>
    </row>
    <row r="47" spans="1:5" x14ac:dyDescent="0.15">
      <c r="A47" s="13" t="s">
        <v>219</v>
      </c>
      <c r="B47" s="42">
        <f>SUM(B48:B51)</f>
        <v>10</v>
      </c>
      <c r="C47" s="42">
        <f>SUM(C48:C51)</f>
        <v>4.5</v>
      </c>
    </row>
    <row r="48" spans="1:5" x14ac:dyDescent="0.15">
      <c r="A48" s="15" t="s">
        <v>220</v>
      </c>
      <c r="B48" s="33">
        <v>2</v>
      </c>
      <c r="C48" s="33">
        <v>1</v>
      </c>
    </row>
    <row r="49" spans="1:5" x14ac:dyDescent="0.15">
      <c r="A49" s="14" t="s">
        <v>221</v>
      </c>
      <c r="B49" s="33">
        <v>5</v>
      </c>
      <c r="C49" s="33">
        <v>2</v>
      </c>
      <c r="E49" s="45"/>
    </row>
    <row r="50" spans="1:5" x14ac:dyDescent="0.15">
      <c r="A50" s="14" t="s">
        <v>222</v>
      </c>
      <c r="B50" s="33">
        <v>2</v>
      </c>
      <c r="C50" s="33">
        <v>1</v>
      </c>
    </row>
    <row r="51" spans="1:5" x14ac:dyDescent="0.15">
      <c r="A51" s="16" t="s">
        <v>25</v>
      </c>
      <c r="B51" s="33">
        <v>1</v>
      </c>
      <c r="C51" s="33">
        <v>0.5</v>
      </c>
    </row>
    <row r="52" spans="1:5" x14ac:dyDescent="0.15">
      <c r="A52" s="13" t="s">
        <v>28</v>
      </c>
      <c r="B52" s="42">
        <v>2</v>
      </c>
      <c r="C52" s="42">
        <v>2</v>
      </c>
    </row>
    <row r="53" spans="1:5" ht="15.75" x14ac:dyDescent="0.15">
      <c r="A53" s="37"/>
    </row>
    <row r="54" spans="1:5" ht="15.75" x14ac:dyDescent="0.15">
      <c r="A54" s="11" t="s">
        <v>223</v>
      </c>
      <c r="B54" s="12">
        <f>B55+B60+B65+B71+2</f>
        <v>53</v>
      </c>
      <c r="C54" s="12">
        <f>C55+C60+C65+C71</f>
        <v>28</v>
      </c>
    </row>
    <row r="55" spans="1:5" x14ac:dyDescent="0.15">
      <c r="A55" s="13" t="s">
        <v>224</v>
      </c>
      <c r="B55" s="42">
        <f>SUM(B56:B59)</f>
        <v>12</v>
      </c>
      <c r="C55" s="42">
        <f>SUM(C56:C59)</f>
        <v>7</v>
      </c>
    </row>
    <row r="56" spans="1:5" x14ac:dyDescent="0.15">
      <c r="A56" s="14" t="s">
        <v>225</v>
      </c>
      <c r="B56" s="33">
        <v>4</v>
      </c>
      <c r="C56" s="33">
        <v>2</v>
      </c>
    </row>
    <row r="57" spans="1:5" x14ac:dyDescent="0.15">
      <c r="A57" s="14" t="s">
        <v>226</v>
      </c>
      <c r="B57" s="33">
        <v>5</v>
      </c>
      <c r="C57" s="33">
        <v>2</v>
      </c>
    </row>
    <row r="58" spans="1:5" x14ac:dyDescent="0.15">
      <c r="A58" s="15" t="s">
        <v>227</v>
      </c>
      <c r="B58" s="33">
        <v>2</v>
      </c>
      <c r="C58" s="33">
        <v>2</v>
      </c>
    </row>
    <row r="59" spans="1:5" x14ac:dyDescent="0.15">
      <c r="A59" s="28" t="s">
        <v>25</v>
      </c>
      <c r="B59" s="33">
        <v>1</v>
      </c>
      <c r="C59" s="33">
        <v>1</v>
      </c>
    </row>
    <row r="60" spans="1:5" x14ac:dyDescent="0.15">
      <c r="A60" s="13" t="s">
        <v>228</v>
      </c>
      <c r="B60" s="42">
        <f>SUM(B61:B64)</f>
        <v>16</v>
      </c>
      <c r="C60" s="42">
        <f>SUM(C61:C64)</f>
        <v>8</v>
      </c>
    </row>
    <row r="61" spans="1:5" x14ac:dyDescent="0.15">
      <c r="A61" s="14" t="s">
        <v>229</v>
      </c>
      <c r="B61" s="33">
        <v>3</v>
      </c>
      <c r="C61" s="33">
        <v>2</v>
      </c>
    </row>
    <row r="62" spans="1:5" x14ac:dyDescent="0.15">
      <c r="A62" s="15" t="s">
        <v>230</v>
      </c>
      <c r="B62" s="33">
        <v>5</v>
      </c>
      <c r="C62" s="33">
        <v>2</v>
      </c>
    </row>
    <row r="63" spans="1:5" ht="43.5" x14ac:dyDescent="0.15">
      <c r="A63" s="14" t="s">
        <v>237</v>
      </c>
      <c r="B63" s="33">
        <v>7</v>
      </c>
      <c r="C63" s="33">
        <v>3</v>
      </c>
      <c r="E63" s="45"/>
    </row>
    <row r="64" spans="1:5" x14ac:dyDescent="0.15">
      <c r="A64" s="16" t="s">
        <v>25</v>
      </c>
      <c r="B64" s="33">
        <v>1</v>
      </c>
      <c r="C64" s="33">
        <v>1</v>
      </c>
    </row>
    <row r="65" spans="1:5" x14ac:dyDescent="0.15">
      <c r="A65" s="13" t="s">
        <v>231</v>
      </c>
      <c r="B65" s="42">
        <f>SUM(B66:B70)</f>
        <v>19</v>
      </c>
      <c r="C65" s="42">
        <f>SUM(C66:C70)</f>
        <v>11</v>
      </c>
    </row>
    <row r="66" spans="1:5" x14ac:dyDescent="0.15">
      <c r="A66" s="15" t="s">
        <v>232</v>
      </c>
      <c r="B66" s="33">
        <v>6</v>
      </c>
      <c r="C66" s="33">
        <v>3</v>
      </c>
      <c r="E66" s="45"/>
    </row>
    <row r="67" spans="1:5" x14ac:dyDescent="0.15">
      <c r="A67" s="15" t="s">
        <v>233</v>
      </c>
      <c r="B67" s="33">
        <v>6</v>
      </c>
      <c r="C67" s="33">
        <v>3</v>
      </c>
    </row>
    <row r="68" spans="1:5" x14ac:dyDescent="0.15">
      <c r="A68" s="14" t="s">
        <v>234</v>
      </c>
      <c r="B68" s="33">
        <v>4</v>
      </c>
      <c r="C68" s="33">
        <v>2</v>
      </c>
    </row>
    <row r="69" spans="1:5" x14ac:dyDescent="0.15">
      <c r="A69" s="14" t="s">
        <v>235</v>
      </c>
      <c r="B69" s="33">
        <v>2</v>
      </c>
      <c r="C69" s="33">
        <v>2</v>
      </c>
    </row>
    <row r="70" spans="1:5" x14ac:dyDescent="0.15">
      <c r="A70" s="16" t="s">
        <v>25</v>
      </c>
      <c r="B70" s="33">
        <v>1</v>
      </c>
      <c r="C70" s="33">
        <v>1</v>
      </c>
    </row>
    <row r="71" spans="1:5" ht="25.5" x14ac:dyDescent="0.15">
      <c r="A71" s="48" t="s">
        <v>236</v>
      </c>
      <c r="B71" s="42">
        <v>4</v>
      </c>
      <c r="C71" s="42">
        <v>2</v>
      </c>
    </row>
    <row r="72" spans="1:5" x14ac:dyDescent="0.15">
      <c r="A72" s="2"/>
    </row>
    <row r="73" spans="1:5" x14ac:dyDescent="0.15">
      <c r="A73" s="32" t="s">
        <v>20</v>
      </c>
      <c r="B73" s="31">
        <v>6</v>
      </c>
      <c r="C73" s="31">
        <v>3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D26A-6566-42FD-9857-9A975B7CF0E9}">
  <sheetPr>
    <pageSetUpPr fitToPage="1"/>
  </sheetPr>
  <dimension ref="A1:C58"/>
  <sheetViews>
    <sheetView showGridLines="0" workbookViewId="0"/>
  </sheetViews>
  <sheetFormatPr defaultRowHeight="13.5" x14ac:dyDescent="0.15"/>
  <cols>
    <col min="1" max="1" width="38.75" style="3" customWidth="1"/>
    <col min="2" max="3" width="6.75" style="36" customWidth="1"/>
  </cols>
  <sheetData>
    <row r="1" spans="1:3" x14ac:dyDescent="0.15">
      <c r="A1" s="38" t="s">
        <v>115</v>
      </c>
    </row>
    <row r="2" spans="1:3" ht="18.75" x14ac:dyDescent="0.15">
      <c r="A2" s="1" t="s">
        <v>152</v>
      </c>
    </row>
    <row r="3" spans="1:3" ht="18.75" x14ac:dyDescent="0.15">
      <c r="A3" s="1"/>
    </row>
    <row r="4" spans="1:3" ht="14.25" x14ac:dyDescent="0.15">
      <c r="A4" s="4"/>
      <c r="B4" s="9" t="s">
        <v>22</v>
      </c>
      <c r="C4" s="9" t="s">
        <v>19</v>
      </c>
    </row>
    <row r="5" spans="1:3" ht="14.25" x14ac:dyDescent="0.15">
      <c r="A5" s="9" t="s">
        <v>24</v>
      </c>
      <c r="B5" s="41">
        <f>B7+B21+B31+B39+B54</f>
        <v>166</v>
      </c>
      <c r="C5" s="41">
        <f>C7+C21+C31+C39+C54</f>
        <v>90</v>
      </c>
    </row>
    <row r="6" spans="1:3" ht="14.25" x14ac:dyDescent="0.15">
      <c r="A6" s="4"/>
      <c r="B6" s="4"/>
      <c r="C6" s="4"/>
    </row>
    <row r="7" spans="1:3" ht="15.75" x14ac:dyDescent="0.15">
      <c r="A7" s="11" t="s">
        <v>153</v>
      </c>
      <c r="B7" s="12">
        <f>B8+B14+B19+2</f>
        <v>44</v>
      </c>
      <c r="C7" s="12">
        <f>C8+C14+C19</f>
        <v>19</v>
      </c>
    </row>
    <row r="8" spans="1:3" x14ac:dyDescent="0.15">
      <c r="A8" s="13" t="s">
        <v>154</v>
      </c>
      <c r="B8" s="42">
        <f>SUM(B9:B13)</f>
        <v>23</v>
      </c>
      <c r="C8" s="42">
        <f>SUM(C9:C13)</f>
        <v>9</v>
      </c>
    </row>
    <row r="9" spans="1:3" x14ac:dyDescent="0.15">
      <c r="A9" s="15" t="s">
        <v>155</v>
      </c>
      <c r="B9" s="33">
        <v>2</v>
      </c>
      <c r="C9" s="33">
        <v>1</v>
      </c>
    </row>
    <row r="10" spans="1:3" x14ac:dyDescent="0.15">
      <c r="A10" s="14" t="s">
        <v>156</v>
      </c>
      <c r="B10" s="33">
        <v>7</v>
      </c>
      <c r="C10" s="43">
        <v>2.5</v>
      </c>
    </row>
    <row r="11" spans="1:3" x14ac:dyDescent="0.15">
      <c r="A11" s="15" t="s">
        <v>157</v>
      </c>
      <c r="B11" s="33">
        <v>5</v>
      </c>
      <c r="C11" s="43">
        <v>2</v>
      </c>
    </row>
    <row r="12" spans="1:3" ht="26.25" x14ac:dyDescent="0.15">
      <c r="A12" s="14" t="s">
        <v>158</v>
      </c>
      <c r="B12" s="33">
        <v>8</v>
      </c>
      <c r="C12" s="43">
        <v>2.5</v>
      </c>
    </row>
    <row r="13" spans="1:3" x14ac:dyDescent="0.15">
      <c r="A13" s="16" t="s">
        <v>25</v>
      </c>
      <c r="B13" s="33">
        <v>1</v>
      </c>
      <c r="C13" s="43">
        <v>1</v>
      </c>
    </row>
    <row r="14" spans="1:3" x14ac:dyDescent="0.15">
      <c r="A14" s="13" t="s">
        <v>159</v>
      </c>
      <c r="B14" s="42">
        <f>SUM(B15:B18)</f>
        <v>17</v>
      </c>
      <c r="C14" s="42">
        <f>SUM(C15:C18)</f>
        <v>8</v>
      </c>
    </row>
    <row r="15" spans="1:3" x14ac:dyDescent="0.15">
      <c r="A15" s="15" t="s">
        <v>160</v>
      </c>
      <c r="B15" s="33">
        <v>5</v>
      </c>
      <c r="C15" s="33">
        <v>2</v>
      </c>
    </row>
    <row r="16" spans="1:3" x14ac:dyDescent="0.15">
      <c r="A16" s="15" t="s">
        <v>161</v>
      </c>
      <c r="B16" s="43">
        <v>4</v>
      </c>
      <c r="C16" s="43">
        <v>2.5</v>
      </c>
    </row>
    <row r="17" spans="1:3" ht="39" x14ac:dyDescent="0.15">
      <c r="A17" s="14" t="s">
        <v>162</v>
      </c>
      <c r="B17" s="43">
        <v>7</v>
      </c>
      <c r="C17" s="43">
        <v>2.5</v>
      </c>
    </row>
    <row r="18" spans="1:3" x14ac:dyDescent="0.15">
      <c r="A18" s="16" t="s">
        <v>25</v>
      </c>
      <c r="B18" s="33">
        <v>1</v>
      </c>
      <c r="C18" s="33">
        <v>1</v>
      </c>
    </row>
    <row r="19" spans="1:3" x14ac:dyDescent="0.15">
      <c r="A19" s="13" t="s">
        <v>28</v>
      </c>
      <c r="B19" s="42">
        <v>2</v>
      </c>
      <c r="C19" s="42">
        <v>2</v>
      </c>
    </row>
    <row r="20" spans="1:3" x14ac:dyDescent="0.15">
      <c r="A20" s="2"/>
    </row>
    <row r="21" spans="1:3" ht="15.75" x14ac:dyDescent="0.15">
      <c r="A21" s="11" t="s">
        <v>163</v>
      </c>
      <c r="B21" s="12">
        <f>SUM(B22:B29)+2</f>
        <v>24</v>
      </c>
      <c r="C21" s="12">
        <f>SUM(C22:C29)</f>
        <v>12</v>
      </c>
    </row>
    <row r="22" spans="1:3" x14ac:dyDescent="0.15">
      <c r="A22" s="15" t="s">
        <v>164</v>
      </c>
      <c r="B22" s="33">
        <v>2</v>
      </c>
      <c r="C22" s="33">
        <v>1</v>
      </c>
    </row>
    <row r="23" spans="1:3" x14ac:dyDescent="0.15">
      <c r="A23" s="15" t="s">
        <v>165</v>
      </c>
      <c r="B23" s="33">
        <v>3</v>
      </c>
      <c r="C23" s="33">
        <v>1</v>
      </c>
    </row>
    <row r="24" spans="1:3" x14ac:dyDescent="0.15">
      <c r="A24" s="14" t="s">
        <v>157</v>
      </c>
      <c r="B24" s="43">
        <v>3</v>
      </c>
      <c r="C24" s="43">
        <v>1.5</v>
      </c>
    </row>
    <row r="25" spans="1:3" x14ac:dyDescent="0.15">
      <c r="A25" s="14" t="s">
        <v>166</v>
      </c>
      <c r="B25" s="43">
        <v>3</v>
      </c>
      <c r="C25" s="43">
        <v>1.5</v>
      </c>
    </row>
    <row r="26" spans="1:3" ht="27" x14ac:dyDescent="0.15">
      <c r="A26" s="14" t="s">
        <v>167</v>
      </c>
      <c r="B26" s="43">
        <v>4</v>
      </c>
      <c r="C26" s="43">
        <v>2</v>
      </c>
    </row>
    <row r="27" spans="1:3" x14ac:dyDescent="0.15">
      <c r="A27" s="14" t="s">
        <v>168</v>
      </c>
      <c r="B27" s="33">
        <v>4</v>
      </c>
      <c r="C27" s="33">
        <v>2</v>
      </c>
    </row>
    <row r="28" spans="1:3" x14ac:dyDescent="0.15">
      <c r="A28" s="16" t="s">
        <v>25</v>
      </c>
      <c r="B28" s="33">
        <v>1</v>
      </c>
      <c r="C28" s="33">
        <v>1</v>
      </c>
    </row>
    <row r="29" spans="1:3" x14ac:dyDescent="0.15">
      <c r="A29" s="13" t="s">
        <v>28</v>
      </c>
      <c r="B29" s="42">
        <v>2</v>
      </c>
      <c r="C29" s="42">
        <v>2</v>
      </c>
    </row>
    <row r="31" spans="1:3" ht="15.75" x14ac:dyDescent="0.15">
      <c r="A31" s="11" t="s">
        <v>169</v>
      </c>
      <c r="B31" s="44">
        <f>SUM(B32:B37)+2</f>
        <v>30</v>
      </c>
      <c r="C31" s="12">
        <f>SUM(C32:C37)</f>
        <v>15</v>
      </c>
    </row>
    <row r="32" spans="1:3" x14ac:dyDescent="0.15">
      <c r="A32" s="15" t="s">
        <v>170</v>
      </c>
      <c r="B32" s="43">
        <v>8</v>
      </c>
      <c r="C32" s="43">
        <v>3</v>
      </c>
    </row>
    <row r="33" spans="1:3" x14ac:dyDescent="0.15">
      <c r="A33" s="14" t="s">
        <v>171</v>
      </c>
      <c r="B33" s="43">
        <v>6</v>
      </c>
      <c r="C33" s="43">
        <v>3</v>
      </c>
    </row>
    <row r="34" spans="1:3" x14ac:dyDescent="0.15">
      <c r="A34" s="15" t="s">
        <v>172</v>
      </c>
      <c r="B34" s="43">
        <v>4</v>
      </c>
      <c r="C34" s="43">
        <v>2</v>
      </c>
    </row>
    <row r="35" spans="1:3" ht="27" x14ac:dyDescent="0.15">
      <c r="A35" s="14" t="s">
        <v>173</v>
      </c>
      <c r="B35" s="43">
        <v>8</v>
      </c>
      <c r="C35" s="43">
        <v>4</v>
      </c>
    </row>
    <row r="36" spans="1:3" x14ac:dyDescent="0.15">
      <c r="A36" s="16" t="s">
        <v>25</v>
      </c>
      <c r="B36" s="43">
        <v>1</v>
      </c>
      <c r="C36" s="43">
        <v>1</v>
      </c>
    </row>
    <row r="37" spans="1:3" x14ac:dyDescent="0.15">
      <c r="A37" s="13" t="s">
        <v>28</v>
      </c>
      <c r="B37" s="42">
        <v>1</v>
      </c>
      <c r="C37" s="42">
        <v>2</v>
      </c>
    </row>
    <row r="38" spans="1:3" x14ac:dyDescent="0.15">
      <c r="A38" s="2"/>
    </row>
    <row r="39" spans="1:3" ht="15.75" x14ac:dyDescent="0.15">
      <c r="A39" s="11" t="s">
        <v>174</v>
      </c>
      <c r="B39" s="12">
        <f>B40+B47+B52+2</f>
        <v>40</v>
      </c>
      <c r="C39" s="12">
        <f>C40+C47+C52</f>
        <v>24</v>
      </c>
    </row>
    <row r="40" spans="1:3" x14ac:dyDescent="0.15">
      <c r="A40" s="13" t="s">
        <v>175</v>
      </c>
      <c r="B40" s="42">
        <f>SUM(B41:B46)</f>
        <v>20</v>
      </c>
      <c r="C40" s="42">
        <f>SUM(C41:C46)</f>
        <v>12</v>
      </c>
    </row>
    <row r="41" spans="1:3" x14ac:dyDescent="0.15">
      <c r="A41" s="15" t="s">
        <v>176</v>
      </c>
      <c r="B41" s="33">
        <v>2</v>
      </c>
      <c r="C41" s="43">
        <v>1</v>
      </c>
    </row>
    <row r="42" spans="1:3" x14ac:dyDescent="0.15">
      <c r="A42" s="15" t="s">
        <v>177</v>
      </c>
      <c r="B42" s="33">
        <v>5</v>
      </c>
      <c r="C42" s="43">
        <v>3</v>
      </c>
    </row>
    <row r="43" spans="1:3" x14ac:dyDescent="0.15">
      <c r="A43" s="14" t="s">
        <v>178</v>
      </c>
      <c r="B43" s="33">
        <v>5</v>
      </c>
      <c r="C43" s="43">
        <v>3</v>
      </c>
    </row>
    <row r="44" spans="1:3" x14ac:dyDescent="0.15">
      <c r="A44" s="14" t="s">
        <v>179</v>
      </c>
      <c r="B44" s="33">
        <v>3</v>
      </c>
      <c r="C44" s="43">
        <v>2</v>
      </c>
    </row>
    <row r="45" spans="1:3" ht="40.5" x14ac:dyDescent="0.15">
      <c r="A45" s="14" t="s">
        <v>180</v>
      </c>
      <c r="B45" s="33">
        <v>4</v>
      </c>
      <c r="C45" s="43">
        <v>2</v>
      </c>
    </row>
    <row r="46" spans="1:3" x14ac:dyDescent="0.15">
      <c r="A46" s="19" t="s">
        <v>25</v>
      </c>
      <c r="B46" s="33">
        <v>1</v>
      </c>
      <c r="C46" s="43">
        <v>1</v>
      </c>
    </row>
    <row r="47" spans="1:3" x14ac:dyDescent="0.15">
      <c r="A47" s="13" t="s">
        <v>181</v>
      </c>
      <c r="B47" s="42">
        <f>SUM(B48:B51)</f>
        <v>16</v>
      </c>
      <c r="C47" s="42">
        <f>SUM(C48:C51)</f>
        <v>10</v>
      </c>
    </row>
    <row r="48" spans="1:3" x14ac:dyDescent="0.15">
      <c r="A48" s="14" t="s">
        <v>182</v>
      </c>
      <c r="B48" s="43">
        <v>6</v>
      </c>
      <c r="C48" s="43">
        <v>4</v>
      </c>
    </row>
    <row r="49" spans="1:3" ht="27" x14ac:dyDescent="0.15">
      <c r="A49" s="14" t="s">
        <v>183</v>
      </c>
      <c r="B49" s="43">
        <v>7</v>
      </c>
      <c r="C49" s="43">
        <v>4</v>
      </c>
    </row>
    <row r="50" spans="1:3" x14ac:dyDescent="0.15">
      <c r="A50" s="14" t="s">
        <v>184</v>
      </c>
      <c r="B50" s="43">
        <v>2</v>
      </c>
      <c r="C50" s="43">
        <v>1</v>
      </c>
    </row>
    <row r="51" spans="1:3" x14ac:dyDescent="0.15">
      <c r="A51" s="16" t="s">
        <v>25</v>
      </c>
      <c r="B51" s="33">
        <v>1</v>
      </c>
      <c r="C51" s="33">
        <v>1</v>
      </c>
    </row>
    <row r="52" spans="1:3" x14ac:dyDescent="0.15">
      <c r="A52" s="13" t="s">
        <v>28</v>
      </c>
      <c r="B52" s="42">
        <v>2</v>
      </c>
      <c r="C52" s="42">
        <v>2</v>
      </c>
    </row>
    <row r="53" spans="1:3" x14ac:dyDescent="0.15">
      <c r="A53" s="2"/>
    </row>
    <row r="54" spans="1:3" ht="15.75" x14ac:dyDescent="0.15">
      <c r="A54" s="11" t="s">
        <v>185</v>
      </c>
      <c r="B54" s="12">
        <f>SUM(B55:B58)+2</f>
        <v>28</v>
      </c>
      <c r="C54" s="12">
        <f>SUM(C55:C58)</f>
        <v>20</v>
      </c>
    </row>
    <row r="55" spans="1:3" x14ac:dyDescent="0.15">
      <c r="A55" s="14" t="s">
        <v>186</v>
      </c>
      <c r="B55" s="33">
        <v>6</v>
      </c>
      <c r="C55" s="33">
        <v>4</v>
      </c>
    </row>
    <row r="56" spans="1:3" x14ac:dyDescent="0.15">
      <c r="A56" s="14" t="s">
        <v>187</v>
      </c>
      <c r="B56" s="33">
        <v>8</v>
      </c>
      <c r="C56" s="33">
        <v>7</v>
      </c>
    </row>
    <row r="57" spans="1:3" x14ac:dyDescent="0.15">
      <c r="A57" s="14" t="s">
        <v>188</v>
      </c>
      <c r="B57" s="33">
        <v>8</v>
      </c>
      <c r="C57" s="33">
        <v>5</v>
      </c>
    </row>
    <row r="58" spans="1:3" x14ac:dyDescent="0.15">
      <c r="A58" s="14" t="s">
        <v>189</v>
      </c>
      <c r="B58" s="33">
        <v>4</v>
      </c>
      <c r="C58" s="33">
        <v>4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数Ⅰ 714</vt:lpstr>
      <vt:lpstr>数A 714</vt:lpstr>
      <vt:lpstr>数Ⅱ 711</vt:lpstr>
      <vt:lpstr>数B 712</vt:lpstr>
      <vt:lpstr>数Ⅲ 710</vt:lpstr>
      <vt:lpstr>数C 710</vt:lpstr>
      <vt:lpstr>'数Ⅰ 714'!Print_Titles</vt:lpstr>
      <vt:lpstr>'数Ⅱ 711'!Print_Titles</vt:lpstr>
      <vt:lpstr>'数Ⅲ 710'!Print_Titles</vt:lpstr>
      <vt:lpstr>'数A 714'!Print_Titles</vt:lpstr>
      <vt:lpstr>'数B 712'!Print_Titles</vt:lpstr>
      <vt:lpstr>'数C 710'!Print_Titles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dcterms:created xsi:type="dcterms:W3CDTF">2022-06-23T03:18:13Z</dcterms:created>
  <dcterms:modified xsi:type="dcterms:W3CDTF">2022-06-23T03:18:16Z</dcterms:modified>
  <cp:category/>
</cp:coreProperties>
</file>