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13_ncr:1_{B3AE6593-8D74-4925-B8F4-838A10D535D1}" xr6:coauthVersionLast="47" xr6:coauthVersionMax="47" xr10:uidLastSave="{00000000-0000-0000-0000-000000000000}"/>
  <bookViews>
    <workbookView xWindow="1410" yWindow="345" windowWidth="20895" windowHeight="11925" xr2:uid="{00000000-000D-0000-FFFF-FFFF00000000}"/>
  </bookViews>
  <sheets>
    <sheet name="数Ⅰ 716 " sheetId="8" r:id="rId1"/>
    <sheet name="数A 716" sheetId="7" r:id="rId2"/>
    <sheet name="数Ⅱ 719" sheetId="10" r:id="rId3"/>
    <sheet name="数Ｂ714" sheetId="9" r:id="rId4"/>
  </sheets>
  <definedNames>
    <definedName name="_xlnm.Print_Titles" localSheetId="0">'数Ⅰ 716 '!#REF!</definedName>
    <definedName name="_xlnm.Print_Titles" localSheetId="2">'数Ⅱ 719'!$1:$1</definedName>
    <definedName name="_xlnm.Print_Titles" localSheetId="3">数Ｂ714!$1:$1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0" l="1"/>
  <c r="B82" i="10"/>
  <c r="C74" i="10"/>
  <c r="B74" i="10"/>
  <c r="C73" i="10"/>
  <c r="B73" i="10"/>
  <c r="C64" i="10"/>
  <c r="B64" i="10"/>
  <c r="C58" i="10"/>
  <c r="B58" i="10"/>
  <c r="B57" i="10" s="1"/>
  <c r="C57" i="10"/>
  <c r="C43" i="10"/>
  <c r="B43" i="10"/>
  <c r="C34" i="10"/>
  <c r="B34" i="10"/>
  <c r="C28" i="10"/>
  <c r="B28" i="10"/>
  <c r="B27" i="10" s="1"/>
  <c r="C27" i="10"/>
  <c r="C21" i="10"/>
  <c r="B21" i="10"/>
  <c r="C13" i="10"/>
  <c r="B13" i="10"/>
  <c r="B7" i="10" s="1"/>
  <c r="C8" i="10"/>
  <c r="B8" i="10"/>
  <c r="C7" i="10"/>
  <c r="C5" i="10" s="1"/>
  <c r="C37" i="9"/>
  <c r="B37" i="9"/>
  <c r="C31" i="9"/>
  <c r="B31" i="9"/>
  <c r="C23" i="9"/>
  <c r="B23" i="9"/>
  <c r="C22" i="9"/>
  <c r="B22" i="9"/>
  <c r="C16" i="9"/>
  <c r="B16" i="9"/>
  <c r="C8" i="9"/>
  <c r="C7" i="9" s="1"/>
  <c r="C5" i="9" s="1"/>
  <c r="B8" i="9"/>
  <c r="B7" i="9" s="1"/>
  <c r="B5" i="9" s="1"/>
  <c r="C42" i="7"/>
  <c r="B42" i="7"/>
  <c r="C36" i="7"/>
  <c r="B36" i="7"/>
  <c r="C25" i="7"/>
  <c r="B25" i="7"/>
  <c r="C24" i="7"/>
  <c r="B24" i="7"/>
  <c r="B5" i="7" s="1"/>
  <c r="C15" i="7"/>
  <c r="B15" i="7"/>
  <c r="C8" i="7"/>
  <c r="B8" i="7"/>
  <c r="C7" i="7"/>
  <c r="C5" i="7" s="1"/>
  <c r="B7" i="7"/>
  <c r="B5" i="10" l="1"/>
  <c r="C67" i="8"/>
  <c r="B67" i="8"/>
  <c r="C59" i="8"/>
  <c r="B59" i="8"/>
  <c r="C51" i="8"/>
  <c r="C43" i="8" s="1"/>
  <c r="B51" i="8"/>
  <c r="B44" i="8"/>
  <c r="B43" i="8"/>
  <c r="C34" i="8"/>
  <c r="B34" i="8"/>
  <c r="C28" i="8"/>
  <c r="C27" i="8" s="1"/>
  <c r="B28" i="8"/>
  <c r="B27" i="8"/>
  <c r="C19" i="8"/>
  <c r="B19" i="8"/>
  <c r="C8" i="8"/>
  <c r="C7" i="8" s="1"/>
  <c r="C5" i="8" s="1"/>
  <c r="B8" i="8"/>
  <c r="B7" i="8" s="1"/>
  <c r="B5" i="8" s="1"/>
</calcChain>
</file>

<file path=xl/sharedStrings.xml><?xml version="1.0" encoding="utf-8"?>
<sst xmlns="http://schemas.openxmlformats.org/spreadsheetml/2006/main" count="239" uniqueCount="189">
  <si>
    <t>時間</t>
    <rPh sb="0" eb="2">
      <t>ジカン</t>
    </rPh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</si>
  <si>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</si>
  <si>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</si>
  <si>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t>確認問題</t>
    <rPh sb="0" eb="2">
      <t>カクニン</t>
    </rPh>
    <phoneticPr fontId="7"/>
  </si>
  <si>
    <t>問題・コラム</t>
  </si>
  <si>
    <t>問題</t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</si>
  <si>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場合の数と確率</t>
    </r>
    <rPh sb="4" eb="6">
      <t>バアイ</t>
    </rPh>
    <rPh sb="7" eb="8">
      <t>スウ</t>
    </rPh>
    <rPh sb="9" eb="11">
      <t>カクリツ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</si>
  <si>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場合の数</t>
    </r>
    <rPh sb="4" eb="6">
      <t>バアイ</t>
    </rPh>
    <rPh sb="7" eb="8">
      <t>スウ</t>
    </rPh>
    <phoneticPr fontId="7"/>
  </si>
  <si>
    <r>
      <t>1</t>
    </r>
    <r>
      <rPr>
        <sz val="10.5"/>
        <rFont val="ＭＳ 明朝"/>
        <family val="1"/>
        <charset val="128"/>
      </rPr>
      <t>．集合</t>
    </r>
    <rPh sb="2" eb="4">
      <t>シュウゴウ</t>
    </rPh>
    <phoneticPr fontId="7"/>
  </si>
  <si>
    <r>
      <t>2</t>
    </r>
    <r>
      <rPr>
        <sz val="10.5"/>
        <rFont val="ＭＳ 明朝"/>
        <family val="1"/>
        <charset val="128"/>
      </rPr>
      <t>．集合の要素の個数</t>
    </r>
    <rPh sb="2" eb="4">
      <t>シュウゴウ</t>
    </rPh>
    <rPh sb="5" eb="7">
      <t>ヨウソ</t>
    </rPh>
    <rPh sb="8" eb="10">
      <t>コスウ</t>
    </rPh>
    <phoneticPr fontId="7"/>
  </si>
  <si>
    <r>
      <t>3</t>
    </r>
    <r>
      <rPr>
        <sz val="10.5"/>
        <rFont val="ＭＳ 明朝"/>
        <family val="1"/>
        <charset val="128"/>
      </rPr>
      <t>．和の法則と積の法則</t>
    </r>
    <rPh sb="2" eb="3">
      <t>ワ</t>
    </rPh>
    <rPh sb="4" eb="6">
      <t>ホウソク</t>
    </rPh>
    <rPh sb="7" eb="8">
      <t>セキ</t>
    </rPh>
    <rPh sb="9" eb="11">
      <t>ホウソク</t>
    </rPh>
    <phoneticPr fontId="7"/>
  </si>
  <si>
    <r>
      <t>4</t>
    </r>
    <r>
      <rPr>
        <sz val="10.5"/>
        <rFont val="ＭＳ 明朝"/>
        <family val="1"/>
        <charset val="128"/>
      </rPr>
      <t>．順列</t>
    </r>
    <rPh sb="2" eb="4">
      <t>ジュンレツ</t>
    </rPh>
    <phoneticPr fontId="7"/>
  </si>
  <si>
    <t>第2節　確率</t>
    <rPh sb="4" eb="6">
      <t>カクリツ</t>
    </rPh>
    <phoneticPr fontId="7"/>
  </si>
  <si>
    <r>
      <t>1</t>
    </r>
    <r>
      <rPr>
        <sz val="10.5"/>
        <rFont val="ＭＳ 明朝"/>
        <family val="1"/>
        <charset val="128"/>
      </rPr>
      <t>．事象と確率
コラム</t>
    </r>
    <rPh sb="2" eb="4">
      <t>ジショウ</t>
    </rPh>
    <rPh sb="5" eb="7">
      <t>カクリツ</t>
    </rPh>
    <phoneticPr fontId="7"/>
  </si>
  <si>
    <r>
      <t>5</t>
    </r>
    <r>
      <rPr>
        <sz val="10.5"/>
        <rFont val="ＭＳ 明朝"/>
        <family val="1"/>
        <charset val="128"/>
      </rPr>
      <t>．組合せ
コラム</t>
    </r>
    <rPh sb="2" eb="4">
      <t>クミアワ</t>
    </rPh>
    <phoneticPr fontId="7"/>
  </si>
  <si>
    <r>
      <t>2</t>
    </r>
    <r>
      <rPr>
        <sz val="10.5"/>
        <rFont val="ＭＳ 明朝"/>
        <family val="1"/>
        <charset val="128"/>
      </rPr>
      <t>．確率の計算</t>
    </r>
    <rPh sb="2" eb="4">
      <t>カクリツ</t>
    </rPh>
    <rPh sb="5" eb="7">
      <t>ケイサン</t>
    </rPh>
    <phoneticPr fontId="7"/>
  </si>
  <si>
    <r>
      <t>3</t>
    </r>
    <r>
      <rPr>
        <sz val="10.5"/>
        <rFont val="ＭＳ 明朝"/>
        <family val="1"/>
        <charset val="128"/>
      </rPr>
      <t>．独立な試行と確率</t>
    </r>
    <rPh sb="2" eb="4">
      <t>ドクリツ</t>
    </rPh>
    <rPh sb="5" eb="7">
      <t>シコウ</t>
    </rPh>
    <rPh sb="8" eb="10">
      <t>カクリツ</t>
    </rPh>
    <phoneticPr fontId="7"/>
  </si>
  <si>
    <t>4．条件つき確率</t>
    <rPh sb="2" eb="4">
      <t>ジョウケン</t>
    </rPh>
    <rPh sb="6" eb="8">
      <t>カクリツ</t>
    </rPh>
    <phoneticPr fontId="7"/>
  </si>
  <si>
    <r>
      <t>5</t>
    </r>
    <r>
      <rPr>
        <sz val="10.5"/>
        <rFont val="ＭＳ Ｐ明朝"/>
        <family val="1"/>
        <charset val="128"/>
      </rPr>
      <t>．期待値
コラム</t>
    </r>
    <rPh sb="2" eb="5">
      <t>キタイチ</t>
    </rPh>
    <phoneticPr fontId="7"/>
  </si>
  <si>
    <t>第2章　図形の性質</t>
    <rPh sb="4" eb="6">
      <t>ズケイ</t>
    </rPh>
    <rPh sb="7" eb="9">
      <t>セイシツ</t>
    </rPh>
    <phoneticPr fontId="7"/>
  </si>
  <si>
    <t>第1節　平面図形</t>
    <rPh sb="4" eb="6">
      <t>ヘイメン</t>
    </rPh>
    <rPh sb="6" eb="8">
      <t>ズケイ</t>
    </rPh>
    <phoneticPr fontId="7"/>
  </si>
  <si>
    <r>
      <t>2</t>
    </r>
    <r>
      <rPr>
        <sz val="10.5"/>
        <rFont val="ＭＳ 明朝"/>
        <family val="1"/>
        <charset val="128"/>
      </rPr>
      <t>．角の二等分線と線分の比</t>
    </r>
    <rPh sb="2" eb="3">
      <t>カク</t>
    </rPh>
    <rPh sb="4" eb="8">
      <t>ニトウブンセン</t>
    </rPh>
    <rPh sb="9" eb="11">
      <t>センブン</t>
    </rPh>
    <rPh sb="12" eb="13">
      <t>ヒ</t>
    </rPh>
    <phoneticPr fontId="7"/>
  </si>
  <si>
    <r>
      <t>4</t>
    </r>
    <r>
      <rPr>
        <sz val="10.5"/>
        <rFont val="ＭＳ 明朝"/>
        <family val="1"/>
        <charset val="128"/>
      </rPr>
      <t>．円周角の定理</t>
    </r>
    <rPh sb="2" eb="5">
      <t>エンシュウカク</t>
    </rPh>
    <rPh sb="6" eb="8">
      <t>テイリ</t>
    </rPh>
    <phoneticPr fontId="7"/>
  </si>
  <si>
    <r>
      <t>1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Ｐ明朝"/>
        <family val="1"/>
        <charset val="128"/>
      </rPr>
      <t>図形の基本</t>
    </r>
    <rPh sb="3" eb="5">
      <t>ズケイ</t>
    </rPh>
    <rPh sb="6" eb="8">
      <t>キホン</t>
    </rPh>
    <phoneticPr fontId="7"/>
  </si>
  <si>
    <r>
      <t>3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Ｐ明朝"/>
        <family val="1"/>
        <charset val="128"/>
      </rPr>
      <t>三角形の外心，内心，重心</t>
    </r>
    <rPh sb="3" eb="6">
      <t>サンカッケイ</t>
    </rPh>
    <rPh sb="7" eb="9">
      <t>ガイシン</t>
    </rPh>
    <rPh sb="10" eb="12">
      <t>ナイシン</t>
    </rPh>
    <rPh sb="13" eb="15">
      <t>ジュウシン</t>
    </rPh>
    <phoneticPr fontId="7"/>
  </si>
  <si>
    <r>
      <t>5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Ｐ明朝"/>
        <family val="1"/>
        <charset val="128"/>
      </rPr>
      <t>円に内接する四角形</t>
    </r>
    <rPh sb="3" eb="4">
      <t>エン</t>
    </rPh>
    <rPh sb="5" eb="7">
      <t>ナイセツ</t>
    </rPh>
    <rPh sb="9" eb="12">
      <t>シカッケイ</t>
    </rPh>
    <phoneticPr fontId="7"/>
  </si>
  <si>
    <r>
      <t>6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Ｐ明朝"/>
        <family val="1"/>
        <charset val="128"/>
      </rPr>
      <t>円の接線</t>
    </r>
    <rPh sb="3" eb="4">
      <t>エン</t>
    </rPh>
    <rPh sb="5" eb="7">
      <t>セッセン</t>
    </rPh>
    <phoneticPr fontId="7"/>
  </si>
  <si>
    <r>
      <t>7</t>
    </r>
    <r>
      <rPr>
        <sz val="10.5"/>
        <rFont val="ＭＳ 明朝"/>
        <family val="1"/>
        <charset val="128"/>
      </rPr>
      <t>．方べきの定理</t>
    </r>
    <rPh sb="2" eb="3">
      <t>ホウ</t>
    </rPh>
    <rPh sb="6" eb="8">
      <t>テイリ</t>
    </rPh>
    <phoneticPr fontId="7"/>
  </si>
  <si>
    <r>
      <t>8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2</t>
    </r>
    <r>
      <rPr>
        <sz val="10.5"/>
        <rFont val="ＭＳ Ｐ明朝"/>
        <family val="1"/>
        <charset val="128"/>
      </rPr>
      <t>つの円</t>
    </r>
    <rPh sb="6" eb="7">
      <t>エン</t>
    </rPh>
    <phoneticPr fontId="7"/>
  </si>
  <si>
    <r>
      <t>9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Ｐ明朝"/>
        <family val="1"/>
        <charset val="128"/>
      </rPr>
      <t>作図
コラム</t>
    </r>
    <rPh sb="3" eb="5">
      <t>サクズ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</si>
  <si>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空間図形</t>
    </r>
    <rPh sb="4" eb="6">
      <t>クウカン</t>
    </rPh>
    <rPh sb="6" eb="8">
      <t>ズケイ</t>
    </rPh>
    <phoneticPr fontId="7"/>
  </si>
  <si>
    <r>
      <t>1</t>
    </r>
    <r>
      <rPr>
        <sz val="10.5"/>
        <rFont val="ＭＳ 明朝"/>
        <family val="1"/>
        <charset val="128"/>
      </rPr>
      <t>．空間の直線，平面</t>
    </r>
    <rPh sb="2" eb="4">
      <t>クウカン</t>
    </rPh>
    <rPh sb="5" eb="7">
      <t>チョクセン</t>
    </rPh>
    <rPh sb="8" eb="10">
      <t>ヘイメン</t>
    </rPh>
    <phoneticPr fontId="7"/>
  </si>
  <si>
    <r>
      <t>2</t>
    </r>
    <r>
      <rPr>
        <sz val="10.5"/>
        <rFont val="ＭＳ 明朝"/>
        <family val="1"/>
        <charset val="128"/>
      </rPr>
      <t>．正多面体
コラム</t>
    </r>
    <rPh sb="2" eb="3">
      <t>セイ</t>
    </rPh>
    <rPh sb="3" eb="6">
      <t>タメンタイ</t>
    </rPh>
    <phoneticPr fontId="7"/>
  </si>
  <si>
    <r>
      <t>3</t>
    </r>
    <r>
      <rPr>
        <sz val="10.5"/>
        <rFont val="ＭＳ 明朝"/>
        <family val="1"/>
        <charset val="128"/>
      </rPr>
      <t>．立体の切断</t>
    </r>
    <rPh sb="2" eb="4">
      <t>リッタイ</t>
    </rPh>
    <rPh sb="5" eb="7">
      <t>セツダン</t>
    </rPh>
    <phoneticPr fontId="7"/>
  </si>
  <si>
    <t>第3章　数学と人間の活動</t>
    <rPh sb="4" eb="6">
      <t>スウガク</t>
    </rPh>
    <rPh sb="7" eb="9">
      <t>ニンゲン</t>
    </rPh>
    <rPh sb="10" eb="12">
      <t>カツドウ</t>
    </rPh>
    <phoneticPr fontId="7"/>
  </si>
  <si>
    <r>
      <t>1</t>
    </r>
    <r>
      <rPr>
        <sz val="10.5"/>
        <rFont val="ＭＳ 明朝"/>
        <family val="1"/>
        <charset val="128"/>
      </rPr>
      <t>．約数と倍数</t>
    </r>
    <rPh sb="2" eb="3">
      <t>ヤク</t>
    </rPh>
    <rPh sb="3" eb="4">
      <t>スウ</t>
    </rPh>
    <rPh sb="5" eb="7">
      <t>バイスウ</t>
    </rPh>
    <phoneticPr fontId="7"/>
  </si>
  <si>
    <r>
      <t>2</t>
    </r>
    <r>
      <rPr>
        <sz val="10.5"/>
        <rFont val="ＭＳ 明朝"/>
        <family val="1"/>
        <charset val="128"/>
      </rPr>
      <t>．ユークリッドの互除法</t>
    </r>
    <rPh sb="9" eb="12">
      <t>ゴジョホウ</t>
    </rPh>
    <phoneticPr fontId="7"/>
  </si>
  <si>
    <r>
      <t>3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2</t>
    </r>
    <r>
      <rPr>
        <sz val="10.5"/>
        <rFont val="ＭＳ Ｐ明朝"/>
        <family val="1"/>
        <charset val="128"/>
      </rPr>
      <t>進法
コラム</t>
    </r>
    <rPh sb="4" eb="6">
      <t>シンホウ</t>
    </rPh>
    <phoneticPr fontId="7"/>
  </si>
  <si>
    <r>
      <t>4</t>
    </r>
    <r>
      <rPr>
        <sz val="10.5"/>
        <rFont val="ＭＳ 明朝"/>
        <family val="1"/>
        <charset val="128"/>
      </rPr>
      <t>．点の位置の表し方
コラム</t>
    </r>
    <rPh sb="2" eb="3">
      <t>テン</t>
    </rPh>
    <rPh sb="4" eb="6">
      <t>イチ</t>
    </rPh>
    <rPh sb="7" eb="8">
      <t>アラワ</t>
    </rPh>
    <rPh sb="9" eb="10">
      <t>カタ</t>
    </rPh>
    <phoneticPr fontId="7"/>
  </si>
  <si>
    <r>
      <t>5</t>
    </r>
    <r>
      <rPr>
        <sz val="10.5"/>
        <rFont val="ＭＳ Ｐ明朝"/>
        <family val="1"/>
        <charset val="128"/>
      </rPr>
      <t>．</t>
    </r>
    <r>
      <rPr>
        <sz val="10.5"/>
        <rFont val="Century"/>
        <family val="1"/>
      </rPr>
      <t xml:space="preserve"> </t>
    </r>
    <r>
      <rPr>
        <sz val="10.5"/>
        <rFont val="ＭＳ Ｐ明朝"/>
        <family val="1"/>
        <charset val="128"/>
      </rPr>
      <t>数学とゲーム・パズル</t>
    </r>
    <rPh sb="3" eb="5">
      <t>スウガク</t>
    </rPh>
    <phoneticPr fontId="7"/>
  </si>
  <si>
    <t>確認問題，問題</t>
    <rPh sb="0" eb="2">
      <t>カクニン</t>
    </rPh>
    <rPh sb="5" eb="7">
      <t>モンダイ</t>
    </rPh>
    <phoneticPr fontId="7"/>
  </si>
  <si>
    <t>教授用資料</t>
    <rPh sb="0" eb="3">
      <t>キョウジュヨウ</t>
    </rPh>
    <rPh sb="3" eb="5">
      <t>シリョウ</t>
    </rPh>
    <phoneticPr fontId="7"/>
  </si>
  <si>
    <t>新 高校の数学Ａ　時間配当表</t>
    <rPh sb="9" eb="11">
      <t>ジカン</t>
    </rPh>
    <rPh sb="11" eb="14">
      <t>ハイトウヒョウ</t>
    </rPh>
    <phoneticPr fontId="7"/>
  </si>
  <si>
    <t>新 高校の数学Ⅰ　時間配当表</t>
    <rPh sb="9" eb="11">
      <t>ジカン</t>
    </rPh>
    <rPh sb="11" eb="14">
      <t>ハイトウヒョウ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</si>
  <si>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数と式の計算</t>
    </r>
    <rPh sb="4" eb="5">
      <t>スウ</t>
    </rPh>
    <phoneticPr fontId="7"/>
  </si>
  <si>
    <r>
      <t>1</t>
    </r>
    <r>
      <rPr>
        <sz val="10.5"/>
        <rFont val="ＭＳ 明朝"/>
        <family val="1"/>
        <charset val="128"/>
      </rPr>
      <t>．計算の基本</t>
    </r>
    <rPh sb="2" eb="4">
      <t>ケイサン</t>
    </rPh>
    <rPh sb="5" eb="7">
      <t>キホン</t>
    </rPh>
    <phoneticPr fontId="7"/>
  </si>
  <si>
    <r>
      <t>2</t>
    </r>
    <r>
      <rPr>
        <sz val="10.5"/>
        <rFont val="ＭＳ 明朝"/>
        <family val="1"/>
        <charset val="128"/>
      </rPr>
      <t>．単項式と多項式</t>
    </r>
    <rPh sb="2" eb="5">
      <t>タンコウシキ</t>
    </rPh>
    <rPh sb="6" eb="9">
      <t>タコウシキ</t>
    </rPh>
    <phoneticPr fontId="7"/>
  </si>
  <si>
    <r>
      <t>3</t>
    </r>
    <r>
      <rPr>
        <sz val="10.5"/>
        <rFont val="ＭＳ 明朝"/>
        <family val="1"/>
        <charset val="128"/>
      </rPr>
      <t>．多項式の加法と減法</t>
    </r>
    <rPh sb="2" eb="5">
      <t>タコウシキ</t>
    </rPh>
    <rPh sb="6" eb="8">
      <t>カホウ</t>
    </rPh>
    <rPh sb="9" eb="11">
      <t>ゲンポウ</t>
    </rPh>
    <phoneticPr fontId="7"/>
  </si>
  <si>
    <r>
      <t>4</t>
    </r>
    <r>
      <rPr>
        <sz val="10.5"/>
        <rFont val="ＭＳ 明朝"/>
        <family val="1"/>
        <charset val="128"/>
      </rPr>
      <t>．多項式の乗法</t>
    </r>
    <rPh sb="2" eb="5">
      <t>タコウシキ</t>
    </rPh>
    <rPh sb="6" eb="8">
      <t>ジョウホウ</t>
    </rPh>
    <phoneticPr fontId="7"/>
  </si>
  <si>
    <r>
      <t>5</t>
    </r>
    <r>
      <rPr>
        <sz val="10.5"/>
        <rFont val="ＭＳ 明朝"/>
        <family val="1"/>
        <charset val="128"/>
      </rPr>
      <t>．展開の公式</t>
    </r>
    <rPh sb="2" eb="4">
      <t>テンカイ</t>
    </rPh>
    <rPh sb="5" eb="7">
      <t>コウシキ</t>
    </rPh>
    <phoneticPr fontId="7"/>
  </si>
  <si>
    <r>
      <t>6</t>
    </r>
    <r>
      <rPr>
        <sz val="10.5"/>
        <rFont val="ＭＳ 明朝"/>
        <family val="1"/>
        <charset val="128"/>
      </rPr>
      <t>．因数分解</t>
    </r>
    <rPh sb="2" eb="6">
      <t>インスウブンカイ</t>
    </rPh>
    <phoneticPr fontId="7"/>
  </si>
  <si>
    <r>
      <t>7</t>
    </r>
    <r>
      <rPr>
        <sz val="10.5"/>
        <rFont val="ＭＳ 明朝"/>
        <family val="1"/>
        <charset val="128"/>
      </rPr>
      <t>．展開，因数分解の工夫</t>
    </r>
    <rPh sb="2" eb="4">
      <t>テンカイ</t>
    </rPh>
    <rPh sb="5" eb="9">
      <t>インスウブンカイ</t>
    </rPh>
    <rPh sb="10" eb="12">
      <t>クフウ</t>
    </rPh>
    <phoneticPr fontId="7"/>
  </si>
  <si>
    <r>
      <t>8</t>
    </r>
    <r>
      <rPr>
        <sz val="10.5"/>
        <rFont val="ＭＳ 明朝"/>
        <family val="1"/>
        <charset val="128"/>
      </rPr>
      <t>．根号を含む式の計算
コラム</t>
    </r>
    <rPh sb="2" eb="4">
      <t>コンゴウ</t>
    </rPh>
    <rPh sb="5" eb="6">
      <t>フク</t>
    </rPh>
    <rPh sb="7" eb="8">
      <t>シキ</t>
    </rPh>
    <rPh sb="9" eb="11">
      <t>ケイサン</t>
    </rPh>
    <phoneticPr fontId="7"/>
  </si>
  <si>
    <r>
      <t>9</t>
    </r>
    <r>
      <rPr>
        <sz val="10.5"/>
        <rFont val="ＭＳ 明朝"/>
        <family val="1"/>
        <charset val="128"/>
      </rPr>
      <t>．実数</t>
    </r>
    <rPh sb="2" eb="4">
      <t>ジッスウ</t>
    </rPh>
    <phoneticPr fontId="7"/>
  </si>
  <si>
    <t>確認問題・コラム</t>
    <rPh sb="0" eb="2">
      <t>カクニン</t>
    </rPh>
    <phoneticPr fontId="7"/>
  </si>
  <si>
    <r>
      <t>1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次方程式</t>
    </r>
    <rPh sb="4" eb="7">
      <t>ホウテイシキ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</si>
  <si>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ＭＳ 明朝"/>
        <family val="1"/>
        <charset val="128"/>
      </rPr>
      <t>不等式</t>
    </r>
    <rPh sb="2" eb="5">
      <t>フトウシキ</t>
    </rPh>
    <phoneticPr fontId="7"/>
  </si>
  <si>
    <r>
      <t>3</t>
    </r>
    <r>
      <rPr>
        <sz val="10.5"/>
        <rFont val="ＭＳ 明朝"/>
        <family val="1"/>
        <charset val="128"/>
      </rPr>
      <t>．不等式の解</t>
    </r>
    <rPh sb="2" eb="5">
      <t>フトウシキ</t>
    </rPh>
    <rPh sb="6" eb="7">
      <t>カイ</t>
    </rPh>
    <phoneticPr fontId="7"/>
  </si>
  <si>
    <t>問題・コラム</t>
    <phoneticPr fontId="7"/>
  </si>
  <si>
    <t>課題学習</t>
    <rPh sb="0" eb="4">
      <t>カダイガクシュウ</t>
    </rPh>
    <phoneticPr fontId="7"/>
  </si>
  <si>
    <t>1．関数</t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</si>
  <si>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Ｐ明朝"/>
        <family val="1"/>
        <charset val="128"/>
      </rPr>
      <t>次関数のグラフ</t>
    </r>
    <phoneticPr fontId="7"/>
  </si>
  <si>
    <r>
      <t>3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Ｐ明朝"/>
        <family val="1"/>
        <charset val="128"/>
      </rPr>
      <t>次関数のグラフ(</t>
    </r>
    <r>
      <rPr>
        <sz val="10.5"/>
        <rFont val="ＭＳ 明朝"/>
        <family val="1"/>
        <charset val="128"/>
      </rPr>
      <t>1)</t>
    </r>
    <rPh sb="3" eb="4">
      <t>ジ</t>
    </rPh>
    <rPh sb="4" eb="6">
      <t>カンスウ</t>
    </rPh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</si>
  <si>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Ｐ明朝"/>
        <family val="1"/>
        <charset val="128"/>
      </rPr>
      <t>次関数のグラフ(</t>
    </r>
    <r>
      <rPr>
        <sz val="10.5"/>
        <rFont val="ＭＳ 明朝"/>
        <family val="1"/>
        <charset val="128"/>
      </rPr>
      <t>2)</t>
    </r>
    <rPh sb="3" eb="4">
      <t>ジ</t>
    </rPh>
    <rPh sb="4" eb="6">
      <t>カンスウ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</si>
  <si>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次関数の値の変化</t>
    </r>
    <rPh sb="6" eb="8">
      <t>カンスウ</t>
    </rPh>
    <rPh sb="9" eb="10">
      <t>アタイ</t>
    </rPh>
    <rPh sb="11" eb="13">
      <t>ヘンカ</t>
    </rPh>
    <phoneticPr fontId="7"/>
  </si>
  <si>
    <r>
      <t>1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次関数の最大値，最小値</t>
    </r>
    <rPh sb="4" eb="6">
      <t>カンスウ</t>
    </rPh>
    <rPh sb="7" eb="9">
      <t>サイダイ</t>
    </rPh>
    <rPh sb="9" eb="10">
      <t>チ</t>
    </rPh>
    <rPh sb="11" eb="14">
      <t>サイショウチ</t>
    </rPh>
    <phoneticPr fontId="7"/>
  </si>
  <si>
    <r>
      <t>2</t>
    </r>
    <r>
      <rPr>
        <sz val="10.5"/>
        <rFont val="ＭＳ 明朝"/>
        <family val="1"/>
        <charset val="128"/>
      </rPr>
      <t>．グラフと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</t>
    </r>
    <rPh sb="8" eb="11">
      <t>ホウテイシキ</t>
    </rPh>
    <phoneticPr fontId="7"/>
  </si>
  <si>
    <r>
      <t>3</t>
    </r>
    <r>
      <rPr>
        <sz val="10.5"/>
        <rFont val="ＭＳ 明朝"/>
        <family val="1"/>
        <charset val="128"/>
      </rPr>
      <t>．グラフと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</t>
    </r>
    <rPh sb="8" eb="11">
      <t>フトウシキ</t>
    </rPh>
    <phoneticPr fontId="7"/>
  </si>
  <si>
    <t>第3章　図形と計量</t>
  </si>
  <si>
    <t>第1節　三角比</t>
  </si>
  <si>
    <r>
      <t>1</t>
    </r>
    <r>
      <rPr>
        <sz val="10.5"/>
        <rFont val="ＭＳ 明朝"/>
        <family val="1"/>
        <charset val="128"/>
      </rPr>
      <t>．直角三角形</t>
    </r>
    <rPh sb="2" eb="7">
      <t>チョッカクサンカッケイ</t>
    </rPh>
    <phoneticPr fontId="7"/>
  </si>
  <si>
    <t>2．三角比</t>
  </si>
  <si>
    <r>
      <t>3</t>
    </r>
    <r>
      <rPr>
        <sz val="10.5"/>
        <rFont val="ＭＳ 明朝"/>
        <family val="1"/>
        <charset val="128"/>
      </rPr>
      <t>．三角比の利用，コラム</t>
    </r>
    <rPh sb="6" eb="8">
      <t>リヨウ</t>
    </rPh>
    <phoneticPr fontId="7"/>
  </si>
  <si>
    <r>
      <t>4</t>
    </r>
    <r>
      <rPr>
        <sz val="10.5"/>
        <rFont val="ＭＳ 明朝"/>
        <family val="1"/>
        <charset val="128"/>
      </rPr>
      <t>．三角比の相互関係</t>
    </r>
    <rPh sb="6" eb="8">
      <t>ソウゴ</t>
    </rPh>
    <rPh sb="8" eb="10">
      <t>カンケイ</t>
    </rPh>
    <phoneticPr fontId="7"/>
  </si>
  <si>
    <r>
      <t>5</t>
    </r>
    <r>
      <rPr>
        <sz val="10.5"/>
        <rFont val="ＭＳ 明朝"/>
        <family val="1"/>
        <charset val="128"/>
      </rPr>
      <t>．鈍角の三角比</t>
    </r>
    <rPh sb="2" eb="4">
      <t>ドンカク</t>
    </rPh>
    <rPh sb="7" eb="8">
      <t>ヒ</t>
    </rPh>
    <phoneticPr fontId="7"/>
  </si>
  <si>
    <t>第2節　三角形への応用</t>
  </si>
  <si>
    <t>1．正弦定理</t>
  </si>
  <si>
    <t>2．余弦定理</t>
  </si>
  <si>
    <r>
      <t>3</t>
    </r>
    <r>
      <rPr>
        <sz val="10.5"/>
        <rFont val="ＭＳ 明朝"/>
        <family val="1"/>
        <charset val="128"/>
      </rPr>
      <t>．三角形の面積</t>
    </r>
    <rPh sb="2" eb="5">
      <t>サンカッケイ</t>
    </rPh>
    <rPh sb="6" eb="8">
      <t>メンセキ</t>
    </rPh>
    <phoneticPr fontId="7"/>
  </si>
  <si>
    <t>第4章　集合と命題</t>
    <rPh sb="4" eb="6">
      <t>シュウゴウ</t>
    </rPh>
    <rPh sb="7" eb="9">
      <t>メイダイ</t>
    </rPh>
    <phoneticPr fontId="7"/>
  </si>
  <si>
    <t>1．集合</t>
  </si>
  <si>
    <r>
      <t>2</t>
    </r>
    <r>
      <rPr>
        <sz val="10.5"/>
        <rFont val="ＭＳ 明朝"/>
        <family val="1"/>
        <charset val="128"/>
      </rPr>
      <t>．命題と集合</t>
    </r>
    <rPh sb="5" eb="7">
      <t>シュウゴウ</t>
    </rPh>
    <phoneticPr fontId="7"/>
  </si>
  <si>
    <r>
      <t>3</t>
    </r>
    <r>
      <rPr>
        <sz val="10.5"/>
        <rFont val="ＭＳ 明朝"/>
        <family val="1"/>
        <charset val="128"/>
      </rPr>
      <t>．必要条件と十分条件</t>
    </r>
    <rPh sb="2" eb="6">
      <t>ヒツヨウジョウケン</t>
    </rPh>
    <rPh sb="7" eb="11">
      <t>ジュウブンジョウケン</t>
    </rPh>
    <phoneticPr fontId="7"/>
  </si>
  <si>
    <t>コラム</t>
  </si>
  <si>
    <t>第5章　データの分析</t>
    <phoneticPr fontId="7"/>
  </si>
  <si>
    <r>
      <t>1</t>
    </r>
    <r>
      <rPr>
        <sz val="10.5"/>
        <rFont val="ＭＳ 明朝"/>
        <family val="1"/>
        <charset val="128"/>
      </rPr>
      <t>．データの整理</t>
    </r>
    <rPh sb="6" eb="8">
      <t>セイリ</t>
    </rPh>
    <phoneticPr fontId="7"/>
  </si>
  <si>
    <r>
      <t>2</t>
    </r>
    <r>
      <rPr>
        <sz val="10.5"/>
        <rFont val="ＭＳ 明朝"/>
        <family val="1"/>
        <charset val="128"/>
      </rPr>
      <t>．データの代表値</t>
    </r>
    <rPh sb="6" eb="8">
      <t>ダイヒョウ</t>
    </rPh>
    <rPh sb="8" eb="9">
      <t>チ</t>
    </rPh>
    <phoneticPr fontId="7"/>
  </si>
  <si>
    <r>
      <t>3</t>
    </r>
    <r>
      <rPr>
        <sz val="10.5"/>
        <rFont val="ＭＳ 明朝"/>
        <family val="1"/>
        <charset val="128"/>
      </rPr>
      <t>．データの散らばり</t>
    </r>
    <rPh sb="6" eb="7">
      <t>チ</t>
    </rPh>
    <phoneticPr fontId="7"/>
  </si>
  <si>
    <r>
      <t>4</t>
    </r>
    <r>
      <rPr>
        <sz val="10.5"/>
        <rFont val="ＭＳ 明朝"/>
        <family val="1"/>
        <charset val="128"/>
      </rPr>
      <t>．データの相関</t>
    </r>
    <rPh sb="6" eb="8">
      <t>ソウカン</t>
    </rPh>
    <phoneticPr fontId="7"/>
  </si>
  <si>
    <r>
      <t>5</t>
    </r>
    <r>
      <rPr>
        <sz val="10.5"/>
        <rFont val="ＭＳ 明朝"/>
        <family val="1"/>
        <charset val="128"/>
      </rPr>
      <t>．仮説検定の考え方</t>
    </r>
    <rPh sb="2" eb="4">
      <t>カセツ</t>
    </rPh>
    <rPh sb="4" eb="6">
      <t>ケンテイ</t>
    </rPh>
    <rPh sb="7" eb="8">
      <t>カンガ</t>
    </rPh>
    <rPh sb="9" eb="10">
      <t>カタ</t>
    </rPh>
    <phoneticPr fontId="7"/>
  </si>
  <si>
    <t>確認問題</t>
    <rPh sb="0" eb="2">
      <t>カクニン</t>
    </rPh>
    <rPh sb="2" eb="4">
      <t>モンダイ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</si>
  <si>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数と式</t>
    </r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</si>
  <si>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</t>
    </r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</si>
  <si>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次関数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</si>
  <si>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</t>
    </r>
  </si>
  <si>
    <t>新 高校の数学Ｂ　時間配当表</t>
    <rPh sb="0" eb="1">
      <t>シン</t>
    </rPh>
    <rPh sb="2" eb="4">
      <t>コウコウ</t>
    </rPh>
    <rPh sb="5" eb="7">
      <t>スウガク</t>
    </rPh>
    <rPh sb="9" eb="11">
      <t>ジカン</t>
    </rPh>
    <rPh sb="11" eb="14">
      <t>ハイトウヒョウ</t>
    </rPh>
    <phoneticPr fontId="7"/>
  </si>
  <si>
    <t>第1章　数列</t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</si>
  <si>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数列とその和</t>
    </r>
    <rPh sb="4" eb="6">
      <t>スウレツ</t>
    </rPh>
    <rPh sb="9" eb="10">
      <t>ワ</t>
    </rPh>
    <phoneticPr fontId="7"/>
  </si>
  <si>
    <r>
      <t>1</t>
    </r>
    <r>
      <rPr>
        <sz val="10.5"/>
        <rFont val="ＭＳ 明朝"/>
        <family val="1"/>
        <charset val="128"/>
      </rPr>
      <t>．数列</t>
    </r>
    <rPh sb="2" eb="4">
      <t>スウレツ</t>
    </rPh>
    <phoneticPr fontId="7"/>
  </si>
  <si>
    <r>
      <t>2</t>
    </r>
    <r>
      <rPr>
        <sz val="10.5"/>
        <rFont val="ＭＳ 明朝"/>
        <family val="1"/>
        <charset val="128"/>
      </rPr>
      <t>．等差数列</t>
    </r>
    <rPh sb="2" eb="4">
      <t>トウサ</t>
    </rPh>
    <rPh sb="4" eb="6">
      <t>スウレツ</t>
    </rPh>
    <phoneticPr fontId="7"/>
  </si>
  <si>
    <r>
      <t>3</t>
    </r>
    <r>
      <rPr>
        <sz val="10.5"/>
        <rFont val="ＭＳ 明朝"/>
        <family val="1"/>
        <charset val="128"/>
      </rPr>
      <t>．等比数列</t>
    </r>
    <rPh sb="2" eb="4">
      <t>トウヒ</t>
    </rPh>
    <rPh sb="4" eb="6">
      <t>スウレツ</t>
    </rPh>
    <phoneticPr fontId="7"/>
  </si>
  <si>
    <r>
      <t>4</t>
    </r>
    <r>
      <rPr>
        <sz val="10.5"/>
        <rFont val="ＭＳ 明朝"/>
        <family val="1"/>
        <charset val="128"/>
      </rPr>
      <t xml:space="preserve">．複利法と等比数列
</t>
    </r>
    <r>
      <rPr>
        <sz val="10.5"/>
        <rFont val="ＭＳ 明朝"/>
        <family val="1"/>
        <charset val="128"/>
      </rPr>
      <t>コラム</t>
    </r>
    <rPh sb="2" eb="4">
      <t>フクリ</t>
    </rPh>
    <rPh sb="4" eb="5">
      <t>ホウ</t>
    </rPh>
    <rPh sb="6" eb="8">
      <t>トウヒ</t>
    </rPh>
    <rPh sb="8" eb="10">
      <t>スウレツ</t>
    </rPh>
    <phoneticPr fontId="7"/>
  </si>
  <si>
    <r>
      <t>5</t>
    </r>
    <r>
      <rPr>
        <sz val="10.5"/>
        <rFont val="ＭＳ 明朝"/>
        <family val="1"/>
        <charset val="128"/>
      </rPr>
      <t>．和の記号Σ</t>
    </r>
    <rPh sb="2" eb="3">
      <t>ワ</t>
    </rPh>
    <rPh sb="4" eb="6">
      <t>キゴウ</t>
    </rPh>
    <phoneticPr fontId="7"/>
  </si>
  <si>
    <r>
      <t>6</t>
    </r>
    <r>
      <rPr>
        <sz val="10.5"/>
        <rFont val="ＭＳ 明朝"/>
        <family val="1"/>
        <charset val="128"/>
      </rPr>
      <t>．階差数列</t>
    </r>
    <rPh sb="2" eb="4">
      <t>カイサ</t>
    </rPh>
    <rPh sb="4" eb="6">
      <t>スウレツ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</si>
  <si>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漸化式と数学的帰納法</t>
    </r>
    <rPh sb="4" eb="7">
      <t>ゼンカシキ</t>
    </rPh>
    <rPh sb="8" eb="14">
      <t>スウガクテキキノウホウ</t>
    </rPh>
    <phoneticPr fontId="7"/>
  </si>
  <si>
    <r>
      <t>1</t>
    </r>
    <r>
      <rPr>
        <sz val="10.5"/>
        <rFont val="ＭＳ 明朝"/>
        <family val="1"/>
        <charset val="128"/>
      </rPr>
      <t>．漸化式と一般項</t>
    </r>
    <rPh sb="2" eb="5">
      <t>ゼンカシキ</t>
    </rPh>
    <rPh sb="6" eb="9">
      <t>イッパンコウ</t>
    </rPh>
    <phoneticPr fontId="7"/>
  </si>
  <si>
    <r>
      <t>2</t>
    </r>
    <r>
      <rPr>
        <sz val="10.5"/>
        <rFont val="ＭＳ 明朝"/>
        <family val="1"/>
        <charset val="128"/>
      </rPr>
      <t>．数学的帰納法</t>
    </r>
    <rPh sb="2" eb="8">
      <t>スウガクテキキノウホウ</t>
    </rPh>
    <phoneticPr fontId="7"/>
  </si>
  <si>
    <t>第2章　統計的な推測</t>
    <rPh sb="4" eb="7">
      <t>トウケイテキ</t>
    </rPh>
    <rPh sb="8" eb="10">
      <t>スイソク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</si>
  <si>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確率分布</t>
    </r>
    <rPh sb="4" eb="6">
      <t>カクリツ</t>
    </rPh>
    <rPh sb="6" eb="8">
      <t>ブンプ</t>
    </rPh>
    <phoneticPr fontId="7"/>
  </si>
  <si>
    <r>
      <t>1</t>
    </r>
    <r>
      <rPr>
        <sz val="10.5"/>
        <rFont val="ＭＳ 明朝"/>
        <family val="1"/>
        <charset val="128"/>
      </rPr>
      <t>．確率</t>
    </r>
    <rPh sb="2" eb="4">
      <t>カクリツ</t>
    </rPh>
    <phoneticPr fontId="7"/>
  </si>
  <si>
    <r>
      <t>2</t>
    </r>
    <r>
      <rPr>
        <sz val="10.5"/>
        <rFont val="ＭＳ 明朝"/>
        <family val="1"/>
        <charset val="128"/>
      </rPr>
      <t>．確率変数と確率分布</t>
    </r>
    <rPh sb="2" eb="4">
      <t>カクリツ</t>
    </rPh>
    <rPh sb="4" eb="6">
      <t>ヘンスウ</t>
    </rPh>
    <rPh sb="7" eb="9">
      <t>カクリツ</t>
    </rPh>
    <rPh sb="9" eb="11">
      <t>ブンプ</t>
    </rPh>
    <phoneticPr fontId="7"/>
  </si>
  <si>
    <r>
      <t>3</t>
    </r>
    <r>
      <rPr>
        <sz val="10.5"/>
        <rFont val="ＭＳ 明朝"/>
        <family val="1"/>
        <charset val="128"/>
      </rPr>
      <t>．二項分布</t>
    </r>
    <rPh sb="2" eb="3">
      <t>２</t>
    </rPh>
    <rPh sb="3" eb="4">
      <t>コウ</t>
    </rPh>
    <rPh sb="4" eb="6">
      <t>ブンプ</t>
    </rPh>
    <phoneticPr fontId="7"/>
  </si>
  <si>
    <r>
      <t>4</t>
    </r>
    <r>
      <rPr>
        <sz val="10.5"/>
        <rFont val="ＭＳ 明朝"/>
        <family val="1"/>
        <charset val="128"/>
      </rPr>
      <t>．確率密度関数</t>
    </r>
    <rPh sb="2" eb="4">
      <t>カクリツ</t>
    </rPh>
    <rPh sb="4" eb="6">
      <t>ミツド</t>
    </rPh>
    <rPh sb="6" eb="8">
      <t>カンスウ</t>
    </rPh>
    <phoneticPr fontId="7"/>
  </si>
  <si>
    <r>
      <t>5</t>
    </r>
    <r>
      <rPr>
        <sz val="10.5"/>
        <rFont val="ＭＳ 明朝"/>
        <family val="1"/>
        <charset val="128"/>
      </rPr>
      <t>．正規分布</t>
    </r>
    <rPh sb="2" eb="4">
      <t>セイキ</t>
    </rPh>
    <rPh sb="4" eb="6">
      <t>ブンプ</t>
    </rPh>
    <phoneticPr fontId="7"/>
  </si>
  <si>
    <r>
      <t>6</t>
    </r>
    <r>
      <rPr>
        <sz val="10.5"/>
        <rFont val="ＭＳ 明朝"/>
        <family val="1"/>
        <charset val="128"/>
      </rPr>
      <t>．二項分布と正規分布</t>
    </r>
    <rPh sb="2" eb="3">
      <t>ニ</t>
    </rPh>
    <rPh sb="3" eb="4">
      <t>コウ</t>
    </rPh>
    <rPh sb="4" eb="6">
      <t>ブンプ</t>
    </rPh>
    <rPh sb="7" eb="9">
      <t>セイキ</t>
    </rPh>
    <rPh sb="9" eb="11">
      <t>ブンプ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</si>
  <si>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統計的な推測</t>
    </r>
    <rPh sb="4" eb="7">
      <t>トウケイテキ</t>
    </rPh>
    <rPh sb="8" eb="10">
      <t>スイソク</t>
    </rPh>
    <phoneticPr fontId="7"/>
  </si>
  <si>
    <r>
      <t>1</t>
    </r>
    <r>
      <rPr>
        <sz val="10.5"/>
        <rFont val="ＭＳ 明朝"/>
        <family val="1"/>
        <charset val="128"/>
      </rPr>
      <t>．母集団と標本</t>
    </r>
    <rPh sb="2" eb="5">
      <t>ボシュウダン</t>
    </rPh>
    <rPh sb="6" eb="8">
      <t>ヒョウホン</t>
    </rPh>
    <phoneticPr fontId="7"/>
  </si>
  <si>
    <r>
      <t>2</t>
    </r>
    <r>
      <rPr>
        <sz val="10.5"/>
        <rFont val="ＭＳ 明朝"/>
        <family val="1"/>
        <charset val="128"/>
      </rPr>
      <t>．母平均の推定</t>
    </r>
    <rPh sb="2" eb="3">
      <t>ボ</t>
    </rPh>
    <rPh sb="3" eb="5">
      <t>ヘイキン</t>
    </rPh>
    <rPh sb="6" eb="8">
      <t>スイテイ</t>
    </rPh>
    <phoneticPr fontId="7"/>
  </si>
  <si>
    <r>
      <t>3</t>
    </r>
    <r>
      <rPr>
        <sz val="10.5"/>
        <rFont val="ＭＳ 明朝"/>
        <family val="1"/>
        <charset val="128"/>
      </rPr>
      <t>．仮説検定</t>
    </r>
    <rPh sb="2" eb="4">
      <t>カセツ</t>
    </rPh>
    <rPh sb="4" eb="6">
      <t>ケンテイ</t>
    </rPh>
    <phoneticPr fontId="7"/>
  </si>
  <si>
    <t>確認問題・コラム</t>
    <rPh sb="0" eb="2">
      <t>カクニン</t>
    </rPh>
    <rPh sb="2" eb="4">
      <t>モンダイ</t>
    </rPh>
    <phoneticPr fontId="7"/>
  </si>
  <si>
    <t>第3章　数学と社会生活</t>
    <rPh sb="4" eb="6">
      <t>スウガク</t>
    </rPh>
    <rPh sb="7" eb="9">
      <t>シャカイ</t>
    </rPh>
    <rPh sb="9" eb="11">
      <t>セイカツ</t>
    </rPh>
    <phoneticPr fontId="7"/>
  </si>
  <si>
    <r>
      <t>1</t>
    </r>
    <r>
      <rPr>
        <sz val="10.5"/>
        <rFont val="ＭＳ 明朝"/>
        <family val="1"/>
        <charset val="128"/>
      </rPr>
      <t>．ごみの量の推定
コラム</t>
    </r>
    <rPh sb="5" eb="6">
      <t>リョウ</t>
    </rPh>
    <rPh sb="7" eb="9">
      <t>スイテイ</t>
    </rPh>
    <phoneticPr fontId="7"/>
  </si>
  <si>
    <r>
      <t>2</t>
    </r>
    <r>
      <rPr>
        <sz val="10.5"/>
        <rFont val="ＭＳ 明朝"/>
        <family val="1"/>
        <charset val="128"/>
      </rPr>
      <t>．自転車シェアリング
コラム</t>
    </r>
    <rPh sb="2" eb="5">
      <t>ジテンシャ</t>
    </rPh>
    <phoneticPr fontId="7"/>
  </si>
  <si>
    <r>
      <t>3</t>
    </r>
    <r>
      <rPr>
        <sz val="10.5"/>
        <rFont val="ＭＳ 明朝"/>
        <family val="1"/>
        <charset val="128"/>
      </rPr>
      <t>．電気料金と省エネルギー</t>
    </r>
    <rPh sb="2" eb="4">
      <t>デンキ</t>
    </rPh>
    <rPh sb="4" eb="6">
      <t>リョウキン</t>
    </rPh>
    <rPh sb="7" eb="8">
      <t>ショウ</t>
    </rPh>
    <phoneticPr fontId="7"/>
  </si>
  <si>
    <r>
      <t>4</t>
    </r>
    <r>
      <rPr>
        <sz val="10.5"/>
        <rFont val="ＭＳ 明朝"/>
        <family val="1"/>
        <charset val="128"/>
      </rPr>
      <t>．平均気温と地球温暖化</t>
    </r>
    <rPh sb="2" eb="4">
      <t>ヘイキン</t>
    </rPh>
    <rPh sb="4" eb="6">
      <t>キオン</t>
    </rPh>
    <rPh sb="7" eb="9">
      <t>チキュウ</t>
    </rPh>
    <rPh sb="9" eb="11">
      <t>オンダン</t>
    </rPh>
    <rPh sb="11" eb="12">
      <t>カ</t>
    </rPh>
    <phoneticPr fontId="7"/>
  </si>
  <si>
    <r>
      <t>5</t>
    </r>
    <r>
      <rPr>
        <sz val="10.5"/>
        <rFont val="ＭＳ 明朝"/>
        <family val="1"/>
        <charset val="128"/>
      </rPr>
      <t>．標高と気温の関係</t>
    </r>
    <rPh sb="2" eb="4">
      <t>ヒョウコウ</t>
    </rPh>
    <rPh sb="5" eb="7">
      <t>キオン</t>
    </rPh>
    <rPh sb="8" eb="10">
      <t>カンケイ</t>
    </rPh>
    <phoneticPr fontId="7"/>
  </si>
  <si>
    <r>
      <t>6</t>
    </r>
    <r>
      <rPr>
        <sz val="10.5"/>
        <rFont val="ＭＳ 明朝"/>
        <family val="1"/>
        <charset val="128"/>
      </rPr>
      <t>．自転車が止まるまでの距離</t>
    </r>
    <rPh sb="2" eb="5">
      <t>ジテンシャ</t>
    </rPh>
    <rPh sb="6" eb="7">
      <t>ト</t>
    </rPh>
    <rPh sb="12" eb="14">
      <t>キョリ</t>
    </rPh>
    <phoneticPr fontId="7"/>
  </si>
  <si>
    <t>新 高校の数学Ⅱ　時間配当表</t>
    <rPh sb="0" eb="1">
      <t>シン</t>
    </rPh>
    <rPh sb="2" eb="4">
      <t>コウコウ</t>
    </rPh>
    <rPh sb="5" eb="7">
      <t>スウガク</t>
    </rPh>
    <rPh sb="9" eb="11">
      <t>ジカン</t>
    </rPh>
    <rPh sb="11" eb="14">
      <t>ハイトウヒョウ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</si>
  <si>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複素数と方程式</t>
    </r>
    <rPh sb="4" eb="7">
      <t>フクソスウ</t>
    </rPh>
    <rPh sb="8" eb="11">
      <t>ホウテイシキ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</si>
  <si>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式の計算</t>
    </r>
    <rPh sb="6" eb="8">
      <t>ケイサン</t>
    </rPh>
    <phoneticPr fontId="7"/>
  </si>
  <si>
    <r>
      <t>1</t>
    </r>
    <r>
      <rPr>
        <sz val="10.5"/>
        <rFont val="ＭＳ 明朝"/>
        <family val="1"/>
        <charset val="128"/>
      </rPr>
      <t>．式の展開と因数分解</t>
    </r>
    <rPh sb="2" eb="3">
      <t>シキ</t>
    </rPh>
    <rPh sb="4" eb="6">
      <t>テンカイ</t>
    </rPh>
    <rPh sb="7" eb="11">
      <t>インスウブンカイ</t>
    </rPh>
    <phoneticPr fontId="7"/>
  </si>
  <si>
    <r>
      <t>2</t>
    </r>
    <r>
      <rPr>
        <sz val="10.5"/>
        <rFont val="ＭＳ 明朝"/>
        <family val="1"/>
        <charset val="128"/>
      </rPr>
      <t>．二項定理</t>
    </r>
    <rPh sb="2" eb="6">
      <t>ニコウテイリ</t>
    </rPh>
    <phoneticPr fontId="7"/>
  </si>
  <si>
    <r>
      <t>3</t>
    </r>
    <r>
      <rPr>
        <sz val="10.5"/>
        <rFont val="ＭＳ 明朝"/>
        <family val="1"/>
        <charset val="128"/>
      </rPr>
      <t>．分数式の計算</t>
    </r>
    <rPh sb="2" eb="5">
      <t>ブンスウシキ</t>
    </rPh>
    <rPh sb="6" eb="8">
      <t>ケイサン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</si>
  <si>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複素数と方程式</t>
    </r>
    <rPh sb="4" eb="7">
      <t>フクソスウ</t>
    </rPh>
    <rPh sb="8" eb="11">
      <t>ホウテイシキ</t>
    </rPh>
    <phoneticPr fontId="7"/>
  </si>
  <si>
    <r>
      <t>1</t>
    </r>
    <r>
      <rPr>
        <sz val="10.5"/>
        <rFont val="ＭＳ 明朝"/>
        <family val="1"/>
        <charset val="128"/>
      </rPr>
      <t>．複素数</t>
    </r>
    <rPh sb="2" eb="5">
      <t>フクソスウ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</si>
  <si>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次方程式の解と判別式</t>
    </r>
    <rPh sb="3" eb="4">
      <t>ジ</t>
    </rPh>
    <rPh sb="4" eb="7">
      <t>ホウテイシキ</t>
    </rPh>
    <rPh sb="8" eb="9">
      <t>カイ</t>
    </rPh>
    <rPh sb="10" eb="13">
      <t>ハンベツシキ</t>
    </rPh>
    <phoneticPr fontId="7"/>
  </si>
  <si>
    <r>
      <t>3</t>
    </r>
    <r>
      <rPr>
        <sz val="10.5"/>
        <rFont val="ＭＳ 明朝"/>
        <family val="1"/>
        <charset val="128"/>
      </rPr>
      <t>．解と係数の関係</t>
    </r>
    <rPh sb="2" eb="3">
      <t>カイ</t>
    </rPh>
    <rPh sb="4" eb="6">
      <t>ケイスウ</t>
    </rPh>
    <rPh sb="7" eb="9">
      <t>カンケイ</t>
    </rPh>
    <phoneticPr fontId="7"/>
  </si>
  <si>
    <r>
      <t>4</t>
    </r>
    <r>
      <rPr>
        <sz val="10.5"/>
        <rFont val="ＭＳ 明朝"/>
        <family val="1"/>
        <charset val="128"/>
      </rPr>
      <t>．多項式のわり算</t>
    </r>
    <rPh sb="2" eb="5">
      <t>タコウシキ</t>
    </rPh>
    <rPh sb="8" eb="9">
      <t>ザン</t>
    </rPh>
    <phoneticPr fontId="7"/>
  </si>
  <si>
    <r>
      <t>5</t>
    </r>
    <r>
      <rPr>
        <sz val="10.5"/>
        <rFont val="ＭＳ 明朝"/>
        <family val="1"/>
        <charset val="128"/>
      </rPr>
      <t>．因数定理</t>
    </r>
    <rPh sb="2" eb="6">
      <t>インスウテイリ</t>
    </rPh>
    <phoneticPr fontId="7"/>
  </si>
  <si>
    <r>
      <t>6</t>
    </r>
    <r>
      <rPr>
        <sz val="10.5"/>
        <rFont val="ＭＳ 明朝"/>
        <family val="1"/>
        <charset val="128"/>
      </rPr>
      <t>．高次方程式</t>
    </r>
    <rPh sb="2" eb="4">
      <t>コウジ</t>
    </rPh>
    <rPh sb="4" eb="7">
      <t>ホウテイシキ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</si>
  <si>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式と証明</t>
    </r>
    <rPh sb="6" eb="8">
      <t>ショウメイ</t>
    </rPh>
    <phoneticPr fontId="7"/>
  </si>
  <si>
    <r>
      <t>1</t>
    </r>
    <r>
      <rPr>
        <sz val="10.5"/>
        <rFont val="ＭＳ 明朝"/>
        <family val="1"/>
        <charset val="128"/>
      </rPr>
      <t>．等式の証明</t>
    </r>
    <rPh sb="2" eb="4">
      <t>トウシキ</t>
    </rPh>
    <rPh sb="5" eb="7">
      <t>ショウメイ</t>
    </rPh>
    <phoneticPr fontId="7"/>
  </si>
  <si>
    <r>
      <t>2</t>
    </r>
    <r>
      <rPr>
        <sz val="10.5"/>
        <rFont val="ＭＳ 明朝"/>
        <family val="1"/>
        <charset val="128"/>
      </rPr>
      <t>．不等式の証明</t>
    </r>
    <rPh sb="2" eb="5">
      <t>フトウシキ</t>
    </rPh>
    <rPh sb="6" eb="8">
      <t>ショウメイ</t>
    </rPh>
    <phoneticPr fontId="7"/>
  </si>
  <si>
    <t>第2章　図形と方程式</t>
  </si>
  <si>
    <t>第1節　点と直線</t>
  </si>
  <si>
    <r>
      <t>1</t>
    </r>
    <r>
      <rPr>
        <sz val="10.5"/>
        <rFont val="ＭＳ 明朝"/>
        <family val="1"/>
        <charset val="128"/>
      </rPr>
      <t>．直線上の点</t>
    </r>
    <phoneticPr fontId="7"/>
  </si>
  <si>
    <r>
      <t>2</t>
    </r>
    <r>
      <rPr>
        <sz val="10.5"/>
        <rFont val="ＭＳ 明朝"/>
        <family val="1"/>
        <charset val="128"/>
      </rPr>
      <t>．平面上の点</t>
    </r>
    <rPh sb="2" eb="5">
      <t>ヘイメンジョウ</t>
    </rPh>
    <rPh sb="6" eb="7">
      <t>テン</t>
    </rPh>
    <phoneticPr fontId="7"/>
  </si>
  <si>
    <r>
      <t>3</t>
    </r>
    <r>
      <rPr>
        <sz val="10.5"/>
        <rFont val="ＭＳ 明朝"/>
        <family val="1"/>
        <charset val="128"/>
      </rPr>
      <t>．直線の方程式</t>
    </r>
    <rPh sb="2" eb="4">
      <t>チョクセン</t>
    </rPh>
    <rPh sb="5" eb="8">
      <t>ホウテイシキ</t>
    </rPh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</si>
  <si>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直線の関係</t>
    </r>
    <rPh sb="3" eb="5">
      <t>チョクセン</t>
    </rPh>
    <rPh sb="6" eb="8">
      <t>カンケイ</t>
    </rPh>
    <phoneticPr fontId="7"/>
  </si>
  <si>
    <t>第2節　円</t>
  </si>
  <si>
    <t>1．円の方程式</t>
  </si>
  <si>
    <t>2．円と直線</t>
  </si>
  <si>
    <r>
      <t>3</t>
    </r>
    <r>
      <rPr>
        <sz val="10.5"/>
        <rFont val="ＭＳ 明朝"/>
        <family val="1"/>
        <charset val="128"/>
      </rPr>
      <t>．軌跡</t>
    </r>
    <rPh sb="2" eb="4">
      <t>キセキ</t>
    </rPh>
    <phoneticPr fontId="7"/>
  </si>
  <si>
    <r>
      <t>4</t>
    </r>
    <r>
      <rPr>
        <sz val="10.5"/>
        <rFont val="ＭＳ 明朝"/>
        <family val="1"/>
        <charset val="128"/>
      </rPr>
      <t>．不等式と領域</t>
    </r>
    <rPh sb="2" eb="5">
      <t>フトウシキ</t>
    </rPh>
    <rPh sb="6" eb="8">
      <t>リョウイキ</t>
    </rPh>
    <phoneticPr fontId="7"/>
  </si>
  <si>
    <t>問題・コラム</t>
    <rPh sb="0" eb="1">
      <t>モン</t>
    </rPh>
    <rPh sb="1" eb="2">
      <t>ダイ</t>
    </rPh>
    <phoneticPr fontId="7"/>
  </si>
  <si>
    <t>第3章　三角関数</t>
  </si>
  <si>
    <r>
      <t>1</t>
    </r>
    <r>
      <rPr>
        <sz val="10.5"/>
        <rFont val="ＭＳ 明朝"/>
        <family val="1"/>
        <charset val="128"/>
      </rPr>
      <t>．三角比</t>
    </r>
    <rPh sb="2" eb="5">
      <t>サンカクヒ</t>
    </rPh>
    <phoneticPr fontId="7"/>
  </si>
  <si>
    <r>
      <t>2</t>
    </r>
    <r>
      <rPr>
        <sz val="10.5"/>
        <rFont val="ＭＳ 明朝"/>
        <family val="1"/>
        <charset val="128"/>
      </rPr>
      <t>．一般角</t>
    </r>
    <rPh sb="2" eb="5">
      <t>イッパンカク</t>
    </rPh>
    <phoneticPr fontId="7"/>
  </si>
  <si>
    <r>
      <t>3</t>
    </r>
    <r>
      <rPr>
        <sz val="10.5"/>
        <rFont val="ＭＳ 明朝"/>
        <family val="1"/>
        <charset val="128"/>
      </rPr>
      <t>．三角関数</t>
    </r>
    <rPh sb="2" eb="6">
      <t>サンカクカンスウ</t>
    </rPh>
    <phoneticPr fontId="7"/>
  </si>
  <si>
    <r>
      <t>4</t>
    </r>
    <r>
      <rPr>
        <sz val="10.5"/>
        <rFont val="ＭＳ 明朝"/>
        <family val="1"/>
        <charset val="128"/>
      </rPr>
      <t>．三角関数の相互関係</t>
    </r>
    <rPh sb="7" eb="9">
      <t>ソウゴ</t>
    </rPh>
    <rPh sb="9" eb="11">
      <t>カンケイ</t>
    </rPh>
    <phoneticPr fontId="7"/>
  </si>
  <si>
    <r>
      <t>5</t>
    </r>
    <r>
      <rPr>
        <sz val="10.5"/>
        <rFont val="ＭＳ 明朝"/>
        <family val="1"/>
        <charset val="128"/>
      </rPr>
      <t>．三角関数の性質</t>
    </r>
    <rPh sb="7" eb="9">
      <t>セイシツ</t>
    </rPh>
    <phoneticPr fontId="7"/>
  </si>
  <si>
    <r>
      <t>6</t>
    </r>
    <r>
      <rPr>
        <sz val="10.5"/>
        <rFont val="ＭＳ Ｐ明朝"/>
        <family val="1"/>
        <charset val="128"/>
      </rPr>
      <t>． 三角関数のグラフ</t>
    </r>
    <phoneticPr fontId="7"/>
  </si>
  <si>
    <r>
      <t>7</t>
    </r>
    <r>
      <rPr>
        <sz val="10.5"/>
        <rFont val="ＭＳ 明朝"/>
        <family val="1"/>
        <charset val="128"/>
      </rPr>
      <t>．加法定理</t>
    </r>
    <rPh sb="2" eb="6">
      <t>カホウテイリ</t>
    </rPh>
    <phoneticPr fontId="7"/>
  </si>
  <si>
    <r>
      <t>8</t>
    </r>
    <r>
      <rPr>
        <sz val="10.5"/>
        <rFont val="ＭＳ 明朝"/>
        <family val="1"/>
        <charset val="128"/>
      </rPr>
      <t>．いろいろな公式
コラム</t>
    </r>
    <rPh sb="7" eb="9">
      <t>コウシキ</t>
    </rPh>
    <phoneticPr fontId="7"/>
  </si>
  <si>
    <r>
      <rPr>
        <sz val="10.5"/>
        <rFont val="Century"/>
        <family val="1"/>
      </rPr>
      <t>9</t>
    </r>
    <r>
      <rPr>
        <sz val="10.5"/>
        <rFont val="ＭＳ 明朝"/>
        <family val="1"/>
        <charset val="128"/>
      </rPr>
      <t>．弧度法</t>
    </r>
    <rPh sb="2" eb="5">
      <t>コドホウ</t>
    </rPh>
    <phoneticPr fontId="7"/>
  </si>
  <si>
    <t>第4章　指数関数・対数関数</t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</si>
  <si>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指数関数</t>
    </r>
    <rPh sb="4" eb="8">
      <t>シスウカンスウ</t>
    </rPh>
    <phoneticPr fontId="7"/>
  </si>
  <si>
    <r>
      <t>1</t>
    </r>
    <r>
      <rPr>
        <sz val="10.5"/>
        <rFont val="ＭＳ 明朝"/>
        <family val="1"/>
        <charset val="128"/>
      </rPr>
      <t>．指数の拡張(1)</t>
    </r>
    <rPh sb="5" eb="7">
      <t>カクチョウ</t>
    </rPh>
    <phoneticPr fontId="7"/>
  </si>
  <si>
    <r>
      <t>2</t>
    </r>
    <r>
      <rPr>
        <sz val="10.5"/>
        <rFont val="ＭＳ 明朝"/>
        <family val="1"/>
        <charset val="128"/>
      </rPr>
      <t>．累乗根</t>
    </r>
    <rPh sb="2" eb="5">
      <t>ルイジョウコン</t>
    </rPh>
    <phoneticPr fontId="7"/>
  </si>
  <si>
    <r>
      <t>3</t>
    </r>
    <r>
      <rPr>
        <sz val="10.5"/>
        <rFont val="ＭＳ 明朝"/>
        <family val="1"/>
        <charset val="128"/>
      </rPr>
      <t>．指数の拡張(2)
コラム</t>
    </r>
    <rPh sb="2" eb="4">
      <t>シスウ</t>
    </rPh>
    <rPh sb="5" eb="7">
      <t>カクチョウ</t>
    </rPh>
    <phoneticPr fontId="7"/>
  </si>
  <si>
    <r>
      <t>4</t>
    </r>
    <r>
      <rPr>
        <sz val="10.5"/>
        <rFont val="ＭＳ 明朝"/>
        <family val="1"/>
        <charset val="128"/>
      </rPr>
      <t>．指数関数のグラフ</t>
    </r>
    <rPh sb="2" eb="6">
      <t>シスウカンスウ</t>
    </rPh>
    <phoneticPr fontId="7"/>
  </si>
  <si>
    <t>確認問題・コラム</t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</si>
  <si>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対数関数</t>
    </r>
    <rPh sb="4" eb="8">
      <t>タイスウカンスウ</t>
    </rPh>
    <phoneticPr fontId="7"/>
  </si>
  <si>
    <r>
      <t>1</t>
    </r>
    <r>
      <rPr>
        <sz val="10.5"/>
        <rFont val="ＭＳ 明朝"/>
        <family val="1"/>
        <charset val="128"/>
      </rPr>
      <t>．対数</t>
    </r>
    <rPh sb="2" eb="4">
      <t>タイスウ</t>
    </rPh>
    <phoneticPr fontId="7"/>
  </si>
  <si>
    <r>
      <t>2</t>
    </r>
    <r>
      <rPr>
        <sz val="10.5"/>
        <rFont val="ＭＳ 明朝"/>
        <family val="1"/>
        <charset val="128"/>
      </rPr>
      <t>．対数の性質</t>
    </r>
    <rPh sb="2" eb="4">
      <t>タイスウ</t>
    </rPh>
    <rPh sb="5" eb="7">
      <t>セイシツ</t>
    </rPh>
    <phoneticPr fontId="7"/>
  </si>
  <si>
    <r>
      <t>3</t>
    </r>
    <r>
      <rPr>
        <sz val="10.5"/>
        <rFont val="ＭＳ 明朝"/>
        <family val="1"/>
        <charset val="128"/>
      </rPr>
      <t>．対数関数のグラフ</t>
    </r>
    <rPh sb="2" eb="6">
      <t>タイスウカンスウ</t>
    </rPh>
    <phoneticPr fontId="7"/>
  </si>
  <si>
    <r>
      <t>4</t>
    </r>
    <r>
      <rPr>
        <sz val="10.5"/>
        <rFont val="ＭＳ 明朝"/>
        <family val="1"/>
        <charset val="128"/>
      </rPr>
      <t>．常用対数
コラム</t>
    </r>
    <rPh sb="2" eb="6">
      <t>ジョウヨウタイスウ</t>
    </rPh>
    <phoneticPr fontId="7"/>
  </si>
  <si>
    <t>第5章　微分法と積分法</t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</si>
  <si>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微分法</t>
    </r>
    <rPh sb="4" eb="7">
      <t>ビブンホウ</t>
    </rPh>
    <phoneticPr fontId="7"/>
  </si>
  <si>
    <r>
      <t>1</t>
    </r>
    <r>
      <rPr>
        <sz val="10.5"/>
        <rFont val="ＭＳ 明朝"/>
        <family val="1"/>
        <charset val="128"/>
      </rPr>
      <t>．微分係数</t>
    </r>
    <rPh sb="2" eb="6">
      <t>ビブンケイスウ</t>
    </rPh>
    <phoneticPr fontId="7"/>
  </si>
  <si>
    <r>
      <t>2</t>
    </r>
    <r>
      <rPr>
        <sz val="10.5"/>
        <rFont val="ＭＳ 明朝"/>
        <family val="1"/>
        <charset val="128"/>
      </rPr>
      <t>．導関数</t>
    </r>
    <rPh sb="2" eb="5">
      <t>ドウカンスウ</t>
    </rPh>
    <phoneticPr fontId="7"/>
  </si>
  <si>
    <r>
      <t>3</t>
    </r>
    <r>
      <rPr>
        <sz val="10.5"/>
        <rFont val="ＭＳ 明朝"/>
        <family val="1"/>
        <charset val="128"/>
      </rPr>
      <t>．接線</t>
    </r>
    <rPh sb="2" eb="4">
      <t>セッセン</t>
    </rPh>
    <phoneticPr fontId="7"/>
  </si>
  <si>
    <r>
      <t>4</t>
    </r>
    <r>
      <rPr>
        <sz val="10.5"/>
        <rFont val="ＭＳ 明朝"/>
        <family val="1"/>
        <charset val="128"/>
      </rPr>
      <t>．関数の増減
コラム</t>
    </r>
    <rPh sb="2" eb="4">
      <t>カンスウ</t>
    </rPh>
    <rPh sb="5" eb="7">
      <t>ゾウゲン</t>
    </rPh>
    <phoneticPr fontId="7"/>
  </si>
  <si>
    <r>
      <t>5</t>
    </r>
    <r>
      <rPr>
        <sz val="10.5"/>
        <rFont val="ＭＳ 明朝"/>
        <family val="1"/>
        <charset val="128"/>
      </rPr>
      <t>．関数の極大値，極小値</t>
    </r>
    <rPh sb="2" eb="4">
      <t>カンスウ</t>
    </rPh>
    <rPh sb="5" eb="8">
      <t>キョクダイチ</t>
    </rPh>
    <rPh sb="9" eb="12">
      <t>キョクショウチ</t>
    </rPh>
    <phoneticPr fontId="7"/>
  </si>
  <si>
    <r>
      <t>6</t>
    </r>
    <r>
      <rPr>
        <sz val="10.5"/>
        <rFont val="ＭＳ 明朝"/>
        <family val="1"/>
        <charset val="128"/>
      </rPr>
      <t>．関数の最大値，最小値</t>
    </r>
    <rPh sb="2" eb="4">
      <t>カンスウ</t>
    </rPh>
    <rPh sb="5" eb="8">
      <t>サイダイチ</t>
    </rPh>
    <rPh sb="9" eb="12">
      <t>サイショウチ</t>
    </rPh>
    <phoneticPr fontId="7"/>
  </si>
  <si>
    <t>第2節　積分法</t>
  </si>
  <si>
    <t>1．不定積分</t>
  </si>
  <si>
    <r>
      <t>2</t>
    </r>
    <r>
      <rPr>
        <sz val="10.5"/>
        <rFont val="ＭＳ 明朝"/>
        <family val="1"/>
        <charset val="128"/>
      </rPr>
      <t>．定積分</t>
    </r>
    <rPh sb="2" eb="5">
      <t>テイセキブン</t>
    </rPh>
    <phoneticPr fontId="7"/>
  </si>
  <si>
    <r>
      <t>3</t>
    </r>
    <r>
      <rPr>
        <sz val="10.5"/>
        <rFont val="ＭＳ 明朝"/>
        <family val="1"/>
        <charset val="128"/>
      </rPr>
      <t>．定積分と面積</t>
    </r>
    <rPh sb="2" eb="5">
      <t>テイセキブン</t>
    </rPh>
    <rPh sb="6" eb="8">
      <t>メンセキ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</si>
</sst>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32.75" style="2" customWidth="1"/>
    <col min="2" max="3" width="9" style="13"/>
    <col min="4" max="4" width="3" customWidth="1"/>
  </cols>
  <sheetData>
    <row r="1" spans="1:3" x14ac:dyDescent="0.15">
      <c r="A1" s="12" t="s">
        <v>41</v>
      </c>
    </row>
    <row r="2" spans="1:3" ht="18.75" x14ac:dyDescent="0.15">
      <c r="A2" s="1" t="s">
        <v>43</v>
      </c>
    </row>
    <row r="3" spans="1:3" ht="18.75" x14ac:dyDescent="0.15">
      <c r="A3" s="1"/>
    </row>
    <row r="4" spans="1:3" ht="14.25" x14ac:dyDescent="0.15">
      <c r="A4" s="3"/>
      <c r="B4" s="4" t="s">
        <v>1</v>
      </c>
      <c r="C4" s="4" t="s">
        <v>0</v>
      </c>
    </row>
    <row r="5" spans="1:3" ht="14.25" x14ac:dyDescent="0.15">
      <c r="A5" s="4" t="s">
        <v>2</v>
      </c>
      <c r="B5" s="14">
        <f>B7+B27+B43+B59+B67</f>
        <v>171</v>
      </c>
      <c r="C5" s="14">
        <f>C7+C27+C43+C59+C67</f>
        <v>90</v>
      </c>
    </row>
    <row r="6" spans="1:3" ht="14.25" x14ac:dyDescent="0.15">
      <c r="A6" s="3"/>
      <c r="B6" s="3"/>
      <c r="C6" s="3"/>
    </row>
    <row r="7" spans="1:3" ht="15.75" x14ac:dyDescent="0.15">
      <c r="A7" s="5" t="s">
        <v>91</v>
      </c>
      <c r="B7" s="15">
        <f>B8+B19+B24+B25+2</f>
        <v>50</v>
      </c>
      <c r="C7" s="15">
        <f>C8+C19+C24+C25</f>
        <v>26</v>
      </c>
    </row>
    <row r="8" spans="1:3" x14ac:dyDescent="0.15">
      <c r="A8" s="6" t="s">
        <v>44</v>
      </c>
      <c r="B8" s="16">
        <f>SUM(B9:B18)</f>
        <v>32</v>
      </c>
      <c r="C8" s="16">
        <f>SUM(C9:C18)</f>
        <v>18</v>
      </c>
    </row>
    <row r="9" spans="1:3" x14ac:dyDescent="0.15">
      <c r="A9" s="8" t="s">
        <v>45</v>
      </c>
      <c r="B9" s="17">
        <v>3</v>
      </c>
      <c r="C9" s="17">
        <v>2</v>
      </c>
    </row>
    <row r="10" spans="1:3" x14ac:dyDescent="0.15">
      <c r="A10" s="7" t="s">
        <v>46</v>
      </c>
      <c r="B10" s="17">
        <v>3</v>
      </c>
      <c r="C10" s="17">
        <v>2</v>
      </c>
    </row>
    <row r="11" spans="1:3" x14ac:dyDescent="0.15">
      <c r="A11" s="7" t="s">
        <v>47</v>
      </c>
      <c r="B11" s="17">
        <v>2</v>
      </c>
      <c r="C11" s="17">
        <v>1</v>
      </c>
    </row>
    <row r="12" spans="1:3" x14ac:dyDescent="0.15">
      <c r="A12" s="7" t="s">
        <v>48</v>
      </c>
      <c r="B12" s="17">
        <v>4</v>
      </c>
      <c r="C12" s="17">
        <v>2</v>
      </c>
    </row>
    <row r="13" spans="1:3" x14ac:dyDescent="0.15">
      <c r="A13" s="7" t="s">
        <v>49</v>
      </c>
      <c r="B13" s="17">
        <v>3</v>
      </c>
      <c r="C13" s="17">
        <v>1</v>
      </c>
    </row>
    <row r="14" spans="1:3" x14ac:dyDescent="0.15">
      <c r="A14" s="7" t="s">
        <v>50</v>
      </c>
      <c r="B14" s="17">
        <v>5</v>
      </c>
      <c r="C14" s="17">
        <v>3</v>
      </c>
    </row>
    <row r="15" spans="1:3" x14ac:dyDescent="0.15">
      <c r="A15" s="7" t="s">
        <v>51</v>
      </c>
      <c r="B15" s="17">
        <v>1</v>
      </c>
      <c r="C15" s="17">
        <v>1</v>
      </c>
    </row>
    <row r="16" spans="1:3" ht="26.25" x14ac:dyDescent="0.15">
      <c r="A16" s="7" t="s">
        <v>52</v>
      </c>
      <c r="B16" s="17">
        <v>5</v>
      </c>
      <c r="C16" s="17">
        <v>3</v>
      </c>
    </row>
    <row r="17" spans="1:3" x14ac:dyDescent="0.15">
      <c r="A17" s="7" t="s">
        <v>53</v>
      </c>
      <c r="B17" s="17">
        <v>3</v>
      </c>
      <c r="C17" s="17">
        <v>1</v>
      </c>
    </row>
    <row r="18" spans="1:3" x14ac:dyDescent="0.15">
      <c r="A18" s="9" t="s">
        <v>54</v>
      </c>
      <c r="B18" s="17">
        <v>3</v>
      </c>
      <c r="C18" s="17">
        <v>2</v>
      </c>
    </row>
    <row r="19" spans="1:3" x14ac:dyDescent="0.15">
      <c r="A19" s="6" t="s">
        <v>92</v>
      </c>
      <c r="B19" s="16">
        <f>SUM(B20:B23)</f>
        <v>12</v>
      </c>
      <c r="C19" s="16">
        <f>SUM(C20:C23)</f>
        <v>6</v>
      </c>
    </row>
    <row r="20" spans="1:3" x14ac:dyDescent="0.15">
      <c r="A20" s="8" t="s">
        <v>55</v>
      </c>
      <c r="B20" s="17">
        <v>2</v>
      </c>
      <c r="C20" s="17">
        <v>1</v>
      </c>
    </row>
    <row r="21" spans="1:3" x14ac:dyDescent="0.15">
      <c r="A21" s="8" t="s">
        <v>56</v>
      </c>
      <c r="B21" s="17">
        <v>4</v>
      </c>
      <c r="C21" s="17">
        <v>2</v>
      </c>
    </row>
    <row r="22" spans="1:3" x14ac:dyDescent="0.15">
      <c r="A22" s="8" t="s">
        <v>57</v>
      </c>
      <c r="B22" s="17">
        <v>5</v>
      </c>
      <c r="C22" s="17">
        <v>2.5</v>
      </c>
    </row>
    <row r="23" spans="1:3" x14ac:dyDescent="0.15">
      <c r="A23" s="8" t="s">
        <v>54</v>
      </c>
      <c r="B23" s="17">
        <v>1</v>
      </c>
      <c r="C23" s="17">
        <v>0.5</v>
      </c>
    </row>
    <row r="24" spans="1:3" x14ac:dyDescent="0.15">
      <c r="A24" s="6" t="s">
        <v>58</v>
      </c>
      <c r="B24" s="16">
        <v>2</v>
      </c>
      <c r="C24" s="16">
        <v>1</v>
      </c>
    </row>
    <row r="25" spans="1:3" x14ac:dyDescent="0.15">
      <c r="A25" s="6" t="s">
        <v>59</v>
      </c>
      <c r="B25" s="16">
        <v>2</v>
      </c>
      <c r="C25" s="16">
        <v>1</v>
      </c>
    </row>
    <row r="27" spans="1:3" ht="15.75" x14ac:dyDescent="0.15">
      <c r="A27" s="5" t="s">
        <v>93</v>
      </c>
      <c r="B27" s="15">
        <f>B28+B34+B39+B40+2</f>
        <v>42</v>
      </c>
      <c r="C27" s="15">
        <f>C28+C34+C39+C40</f>
        <v>25</v>
      </c>
    </row>
    <row r="28" spans="1:3" x14ac:dyDescent="0.15">
      <c r="A28" s="6" t="s">
        <v>94</v>
      </c>
      <c r="B28" s="16">
        <f>SUM(B29:B33)</f>
        <v>19</v>
      </c>
      <c r="C28" s="16">
        <f>SUM(C29:C33)</f>
        <v>11</v>
      </c>
    </row>
    <row r="29" spans="1:3" x14ac:dyDescent="0.15">
      <c r="A29" s="8" t="s">
        <v>60</v>
      </c>
      <c r="B29" s="17">
        <v>2</v>
      </c>
      <c r="C29" s="17">
        <v>1</v>
      </c>
    </row>
    <row r="30" spans="1:3" x14ac:dyDescent="0.15">
      <c r="A30" s="8" t="s">
        <v>61</v>
      </c>
      <c r="B30" s="17">
        <v>2</v>
      </c>
      <c r="C30" s="18">
        <v>1</v>
      </c>
    </row>
    <row r="31" spans="1:3" x14ac:dyDescent="0.15">
      <c r="A31" s="8" t="s">
        <v>62</v>
      </c>
      <c r="B31" s="17">
        <v>9</v>
      </c>
      <c r="C31" s="18">
        <v>4</v>
      </c>
    </row>
    <row r="32" spans="1:3" x14ac:dyDescent="0.15">
      <c r="A32" s="8" t="s">
        <v>63</v>
      </c>
      <c r="B32" s="17">
        <v>5</v>
      </c>
      <c r="C32" s="18">
        <v>4</v>
      </c>
    </row>
    <row r="33" spans="1:3" x14ac:dyDescent="0.15">
      <c r="A33" s="8" t="s">
        <v>3</v>
      </c>
      <c r="B33" s="17">
        <v>1</v>
      </c>
      <c r="C33" s="18">
        <v>1</v>
      </c>
    </row>
    <row r="34" spans="1:3" x14ac:dyDescent="0.15">
      <c r="A34" s="6" t="s">
        <v>64</v>
      </c>
      <c r="B34" s="16">
        <f>SUM(B35:B38)</f>
        <v>17</v>
      </c>
      <c r="C34" s="16">
        <f>SUM(C35:C38)</f>
        <v>12</v>
      </c>
    </row>
    <row r="35" spans="1:3" x14ac:dyDescent="0.15">
      <c r="A35" s="8" t="s">
        <v>65</v>
      </c>
      <c r="B35" s="17">
        <v>6</v>
      </c>
      <c r="C35" s="17">
        <v>4</v>
      </c>
    </row>
    <row r="36" spans="1:3" x14ac:dyDescent="0.15">
      <c r="A36" s="8" t="s">
        <v>66</v>
      </c>
      <c r="B36" s="17">
        <v>4</v>
      </c>
      <c r="C36" s="17">
        <v>3</v>
      </c>
    </row>
    <row r="37" spans="1:3" x14ac:dyDescent="0.15">
      <c r="A37" s="8" t="s">
        <v>67</v>
      </c>
      <c r="B37" s="17">
        <v>5</v>
      </c>
      <c r="C37" s="17">
        <v>3</v>
      </c>
    </row>
    <row r="38" spans="1:3" x14ac:dyDescent="0.15">
      <c r="A38" s="8" t="s">
        <v>3</v>
      </c>
      <c r="B38" s="17">
        <v>2</v>
      </c>
      <c r="C38" s="17">
        <v>2</v>
      </c>
    </row>
    <row r="39" spans="1:3" x14ac:dyDescent="0.15">
      <c r="A39" s="6" t="s">
        <v>4</v>
      </c>
      <c r="B39" s="16">
        <v>2</v>
      </c>
      <c r="C39" s="16">
        <v>1</v>
      </c>
    </row>
    <row r="40" spans="1:3" x14ac:dyDescent="0.15">
      <c r="A40" s="6" t="s">
        <v>59</v>
      </c>
      <c r="B40" s="16">
        <v>2</v>
      </c>
      <c r="C40" s="16">
        <v>1</v>
      </c>
    </row>
    <row r="42" spans="1:3" ht="14.25" x14ac:dyDescent="0.15">
      <c r="A42" s="3"/>
      <c r="B42" s="4" t="s">
        <v>1</v>
      </c>
      <c r="C42" s="4" t="s">
        <v>0</v>
      </c>
    </row>
    <row r="43" spans="1:3" ht="14.25" x14ac:dyDescent="0.15">
      <c r="A43" s="5" t="s">
        <v>68</v>
      </c>
      <c r="B43" s="15">
        <f>B44+B51+B56+B57+2</f>
        <v>36</v>
      </c>
      <c r="C43" s="15">
        <f>C44+C51+C56+C57</f>
        <v>21</v>
      </c>
    </row>
    <row r="44" spans="1:3" x14ac:dyDescent="0.15">
      <c r="A44" s="6" t="s">
        <v>69</v>
      </c>
      <c r="B44" s="16">
        <f>SUM(B45:B50)</f>
        <v>20</v>
      </c>
      <c r="C44" s="16">
        <v>11</v>
      </c>
    </row>
    <row r="45" spans="1:3" x14ac:dyDescent="0.15">
      <c r="A45" s="8" t="s">
        <v>70</v>
      </c>
      <c r="B45" s="17">
        <v>2</v>
      </c>
      <c r="C45" s="17">
        <v>1</v>
      </c>
    </row>
    <row r="46" spans="1:3" x14ac:dyDescent="0.15">
      <c r="A46" s="8" t="s">
        <v>71</v>
      </c>
      <c r="B46" s="17">
        <v>4</v>
      </c>
      <c r="C46" s="17">
        <v>2</v>
      </c>
    </row>
    <row r="47" spans="1:3" x14ac:dyDescent="0.15">
      <c r="A47" s="8" t="s">
        <v>72</v>
      </c>
      <c r="B47" s="17">
        <v>5</v>
      </c>
      <c r="C47" s="18">
        <v>2.5</v>
      </c>
    </row>
    <row r="48" spans="1:3" x14ac:dyDescent="0.15">
      <c r="A48" s="8" t="s">
        <v>73</v>
      </c>
      <c r="B48" s="17">
        <v>3</v>
      </c>
      <c r="C48" s="18">
        <v>2.5</v>
      </c>
    </row>
    <row r="49" spans="1:3" x14ac:dyDescent="0.15">
      <c r="A49" s="7" t="s">
        <v>74</v>
      </c>
      <c r="B49" s="17">
        <v>4</v>
      </c>
      <c r="C49" s="18">
        <v>2</v>
      </c>
    </row>
    <row r="50" spans="1:3" x14ac:dyDescent="0.15">
      <c r="A50" s="10" t="s">
        <v>54</v>
      </c>
      <c r="B50" s="17">
        <v>2</v>
      </c>
      <c r="C50" s="17">
        <v>1</v>
      </c>
    </row>
    <row r="51" spans="1:3" x14ac:dyDescent="0.15">
      <c r="A51" s="6" t="s">
        <v>75</v>
      </c>
      <c r="B51" s="16">
        <f>SUM(B52:B55)</f>
        <v>11</v>
      </c>
      <c r="C51" s="16">
        <f>SUM(C52:C55)</f>
        <v>8.5</v>
      </c>
    </row>
    <row r="52" spans="1:3" x14ac:dyDescent="0.15">
      <c r="A52" s="8" t="s">
        <v>76</v>
      </c>
      <c r="B52" s="17">
        <v>4</v>
      </c>
      <c r="C52" s="18">
        <v>3</v>
      </c>
    </row>
    <row r="53" spans="1:3" x14ac:dyDescent="0.15">
      <c r="A53" s="8" t="s">
        <v>77</v>
      </c>
      <c r="B53" s="17">
        <v>4</v>
      </c>
      <c r="C53" s="18">
        <v>3</v>
      </c>
    </row>
    <row r="54" spans="1:3" x14ac:dyDescent="0.15">
      <c r="A54" s="8" t="s">
        <v>78</v>
      </c>
      <c r="B54" s="17">
        <v>1</v>
      </c>
      <c r="C54" s="18">
        <v>1</v>
      </c>
    </row>
    <row r="55" spans="1:3" x14ac:dyDescent="0.15">
      <c r="A55" s="8" t="s">
        <v>3</v>
      </c>
      <c r="B55" s="17">
        <v>2</v>
      </c>
      <c r="C55" s="18">
        <v>1.5</v>
      </c>
    </row>
    <row r="56" spans="1:3" x14ac:dyDescent="0.15">
      <c r="A56" s="6" t="s">
        <v>5</v>
      </c>
      <c r="B56" s="16">
        <v>1</v>
      </c>
      <c r="C56" s="16">
        <v>0.5</v>
      </c>
    </row>
    <row r="57" spans="1:3" x14ac:dyDescent="0.15">
      <c r="A57" s="6" t="s">
        <v>59</v>
      </c>
      <c r="B57" s="16">
        <v>2</v>
      </c>
      <c r="C57" s="16">
        <v>1</v>
      </c>
    </row>
    <row r="59" spans="1:3" ht="14.25" x14ac:dyDescent="0.15">
      <c r="A59" s="5" t="s">
        <v>79</v>
      </c>
      <c r="B59" s="15">
        <f>SUM(B60:B65)+2</f>
        <v>16</v>
      </c>
      <c r="C59" s="15">
        <f>SUM(C60:C65)</f>
        <v>7</v>
      </c>
    </row>
    <row r="60" spans="1:3" x14ac:dyDescent="0.15">
      <c r="A60" s="8" t="s">
        <v>80</v>
      </c>
      <c r="B60" s="17">
        <v>3</v>
      </c>
      <c r="C60" s="17">
        <v>1.5</v>
      </c>
    </row>
    <row r="61" spans="1:3" x14ac:dyDescent="0.15">
      <c r="A61" s="8" t="s">
        <v>81</v>
      </c>
      <c r="B61" s="17">
        <v>3</v>
      </c>
      <c r="C61" s="17">
        <v>1.5</v>
      </c>
    </row>
    <row r="62" spans="1:3" x14ac:dyDescent="0.15">
      <c r="A62" s="8" t="s">
        <v>82</v>
      </c>
      <c r="B62" s="17">
        <v>4</v>
      </c>
      <c r="C62" s="17">
        <v>2</v>
      </c>
    </row>
    <row r="63" spans="1:3" x14ac:dyDescent="0.15">
      <c r="A63" s="8" t="s">
        <v>3</v>
      </c>
      <c r="B63" s="17">
        <v>1</v>
      </c>
      <c r="C63" s="17">
        <v>0.5</v>
      </c>
    </row>
    <row r="64" spans="1:3" x14ac:dyDescent="0.15">
      <c r="A64" s="6" t="s">
        <v>83</v>
      </c>
      <c r="B64" s="16">
        <v>1</v>
      </c>
      <c r="C64" s="16">
        <v>0.5</v>
      </c>
    </row>
    <row r="65" spans="1:3" x14ac:dyDescent="0.15">
      <c r="A65" s="6" t="s">
        <v>59</v>
      </c>
      <c r="B65" s="16">
        <v>2</v>
      </c>
      <c r="C65" s="16">
        <v>1</v>
      </c>
    </row>
    <row r="67" spans="1:3" ht="14.25" x14ac:dyDescent="0.15">
      <c r="A67" s="5" t="s">
        <v>84</v>
      </c>
      <c r="B67" s="15">
        <f>SUM(B68:B75)+2</f>
        <v>27</v>
      </c>
      <c r="C67" s="15">
        <f>SUM(C68:C75)</f>
        <v>11</v>
      </c>
    </row>
    <row r="68" spans="1:3" x14ac:dyDescent="0.15">
      <c r="A68" s="8" t="s">
        <v>85</v>
      </c>
      <c r="B68" s="18">
        <v>3</v>
      </c>
      <c r="C68" s="18">
        <v>1</v>
      </c>
    </row>
    <row r="69" spans="1:3" x14ac:dyDescent="0.15">
      <c r="A69" s="8" t="s">
        <v>86</v>
      </c>
      <c r="B69" s="18">
        <v>3</v>
      </c>
      <c r="C69" s="18">
        <v>2</v>
      </c>
    </row>
    <row r="70" spans="1:3" x14ac:dyDescent="0.15">
      <c r="A70" s="8" t="s">
        <v>87</v>
      </c>
      <c r="B70" s="18">
        <v>7</v>
      </c>
      <c r="C70" s="18">
        <v>3</v>
      </c>
    </row>
    <row r="71" spans="1:3" x14ac:dyDescent="0.15">
      <c r="A71" s="8" t="s">
        <v>88</v>
      </c>
      <c r="B71" s="18">
        <v>5</v>
      </c>
      <c r="C71" s="18">
        <v>2</v>
      </c>
    </row>
    <row r="72" spans="1:3" x14ac:dyDescent="0.15">
      <c r="A72" s="8" t="s">
        <v>89</v>
      </c>
      <c r="B72" s="18">
        <v>2</v>
      </c>
      <c r="C72" s="18">
        <v>1</v>
      </c>
    </row>
    <row r="73" spans="1:3" x14ac:dyDescent="0.15">
      <c r="A73" s="10" t="s">
        <v>90</v>
      </c>
      <c r="B73" s="18">
        <v>1</v>
      </c>
      <c r="C73" s="18">
        <v>0.5</v>
      </c>
    </row>
    <row r="74" spans="1:3" x14ac:dyDescent="0.15">
      <c r="A74" s="6" t="s">
        <v>83</v>
      </c>
      <c r="B74" s="16">
        <v>1</v>
      </c>
      <c r="C74" s="16">
        <v>0.5</v>
      </c>
    </row>
    <row r="75" spans="1:3" x14ac:dyDescent="0.15">
      <c r="A75" s="6" t="s">
        <v>59</v>
      </c>
      <c r="B75" s="16">
        <v>3</v>
      </c>
      <c r="C75" s="16">
        <v>1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8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32.75" style="2" customWidth="1"/>
    <col min="2" max="3" width="9" style="13" customWidth="1"/>
  </cols>
  <sheetData>
    <row r="1" spans="1:3" x14ac:dyDescent="0.15">
      <c r="A1" s="12" t="s">
        <v>41</v>
      </c>
    </row>
    <row r="2" spans="1:3" ht="18.75" x14ac:dyDescent="0.15">
      <c r="A2" s="1" t="s">
        <v>42</v>
      </c>
    </row>
    <row r="3" spans="1:3" ht="18.75" x14ac:dyDescent="0.15">
      <c r="A3" s="1"/>
    </row>
    <row r="4" spans="1:3" ht="14.25" x14ac:dyDescent="0.15">
      <c r="A4" s="11"/>
      <c r="B4" s="4" t="s">
        <v>1</v>
      </c>
      <c r="C4" s="4" t="s">
        <v>0</v>
      </c>
    </row>
    <row r="5" spans="1:3" ht="14.25" x14ac:dyDescent="0.15">
      <c r="A5" s="4" t="s">
        <v>2</v>
      </c>
      <c r="B5" s="14">
        <f>B7+B24+B42</f>
        <v>117</v>
      </c>
      <c r="C5" s="14">
        <f>C7+C24+C42</f>
        <v>90</v>
      </c>
    </row>
    <row r="6" spans="1:3" ht="14.25" customHeight="1" x14ac:dyDescent="0.15">
      <c r="A6" s="3"/>
    </row>
    <row r="7" spans="1:3" ht="15.75" x14ac:dyDescent="0.15">
      <c r="A7" s="5" t="s">
        <v>6</v>
      </c>
      <c r="B7" s="15">
        <f>B8+B15+B22+2</f>
        <v>50</v>
      </c>
      <c r="C7" s="15">
        <f>C8+C15+C22</f>
        <v>41</v>
      </c>
    </row>
    <row r="8" spans="1:3" x14ac:dyDescent="0.15">
      <c r="A8" s="6" t="s">
        <v>7</v>
      </c>
      <c r="B8" s="16">
        <f>SUM(B9:B14)</f>
        <v>24</v>
      </c>
      <c r="C8" s="16">
        <f>SUM(C9:C14)</f>
        <v>21</v>
      </c>
    </row>
    <row r="9" spans="1:3" x14ac:dyDescent="0.15">
      <c r="A9" s="8" t="s">
        <v>8</v>
      </c>
      <c r="B9" s="17">
        <v>2</v>
      </c>
      <c r="C9" s="17">
        <v>1</v>
      </c>
    </row>
    <row r="10" spans="1:3" x14ac:dyDescent="0.15">
      <c r="A10" s="7" t="s">
        <v>9</v>
      </c>
      <c r="B10" s="17">
        <v>3</v>
      </c>
      <c r="C10" s="17">
        <v>2</v>
      </c>
    </row>
    <row r="11" spans="1:3" x14ac:dyDescent="0.15">
      <c r="A11" s="7" t="s">
        <v>10</v>
      </c>
      <c r="B11" s="17">
        <v>3</v>
      </c>
      <c r="C11" s="17">
        <v>3</v>
      </c>
    </row>
    <row r="12" spans="1:3" x14ac:dyDescent="0.15">
      <c r="A12" s="7" t="s">
        <v>11</v>
      </c>
      <c r="B12" s="17">
        <v>6</v>
      </c>
      <c r="C12" s="17">
        <v>5</v>
      </c>
    </row>
    <row r="13" spans="1:3" ht="26.25" x14ac:dyDescent="0.15">
      <c r="A13" s="7" t="s">
        <v>14</v>
      </c>
      <c r="B13" s="17">
        <v>7</v>
      </c>
      <c r="C13" s="17">
        <v>6</v>
      </c>
    </row>
    <row r="14" spans="1:3" x14ac:dyDescent="0.15">
      <c r="A14" s="9" t="s">
        <v>3</v>
      </c>
      <c r="B14" s="17">
        <v>3</v>
      </c>
      <c r="C14" s="17">
        <v>4</v>
      </c>
    </row>
    <row r="15" spans="1:3" x14ac:dyDescent="0.15">
      <c r="A15" s="6" t="s">
        <v>12</v>
      </c>
      <c r="B15" s="16">
        <f>SUM(B16:B21)</f>
        <v>23</v>
      </c>
      <c r="C15" s="16">
        <f>SUM(C16:C21)</f>
        <v>19</v>
      </c>
    </row>
    <row r="16" spans="1:3" ht="26.25" x14ac:dyDescent="0.15">
      <c r="A16" s="7" t="s">
        <v>13</v>
      </c>
      <c r="B16" s="17">
        <v>4</v>
      </c>
      <c r="C16" s="17">
        <v>3</v>
      </c>
    </row>
    <row r="17" spans="1:3" x14ac:dyDescent="0.15">
      <c r="A17" s="8" t="s">
        <v>15</v>
      </c>
      <c r="B17" s="17">
        <v>6</v>
      </c>
      <c r="C17" s="17">
        <v>5</v>
      </c>
    </row>
    <row r="18" spans="1:3" x14ac:dyDescent="0.15">
      <c r="A18" s="8" t="s">
        <v>16</v>
      </c>
      <c r="B18" s="17">
        <v>4</v>
      </c>
      <c r="C18" s="17">
        <v>3</v>
      </c>
    </row>
    <row r="19" spans="1:3" x14ac:dyDescent="0.15">
      <c r="A19" s="10" t="s">
        <v>17</v>
      </c>
      <c r="B19" s="17">
        <v>4</v>
      </c>
      <c r="C19" s="17">
        <v>3</v>
      </c>
    </row>
    <row r="20" spans="1:3" ht="26.25" x14ac:dyDescent="0.15">
      <c r="A20" s="7" t="s">
        <v>18</v>
      </c>
      <c r="B20" s="17">
        <v>3</v>
      </c>
      <c r="C20" s="17">
        <v>2</v>
      </c>
    </row>
    <row r="21" spans="1:3" x14ac:dyDescent="0.15">
      <c r="A21" s="10" t="s">
        <v>3</v>
      </c>
      <c r="B21" s="17">
        <v>2</v>
      </c>
      <c r="C21" s="17">
        <v>3</v>
      </c>
    </row>
    <row r="22" spans="1:3" x14ac:dyDescent="0.15">
      <c r="A22" s="6" t="s">
        <v>5</v>
      </c>
      <c r="B22" s="16">
        <v>1</v>
      </c>
      <c r="C22" s="16">
        <v>1</v>
      </c>
    </row>
    <row r="24" spans="1:3" ht="14.25" x14ac:dyDescent="0.15">
      <c r="A24" s="5" t="s">
        <v>19</v>
      </c>
      <c r="B24" s="15">
        <f>B25+B36+B40+2</f>
        <v>44</v>
      </c>
      <c r="C24" s="15">
        <f>C25+C36+C40</f>
        <v>31</v>
      </c>
    </row>
    <row r="25" spans="1:3" x14ac:dyDescent="0.15">
      <c r="A25" s="6" t="s">
        <v>20</v>
      </c>
      <c r="B25" s="16">
        <f>SUM(B26:B35)</f>
        <v>32</v>
      </c>
      <c r="C25" s="16">
        <f>SUM(C26:C35)</f>
        <v>25</v>
      </c>
    </row>
    <row r="26" spans="1:3" x14ac:dyDescent="0.15">
      <c r="A26" s="8" t="s">
        <v>23</v>
      </c>
      <c r="B26" s="17">
        <v>6</v>
      </c>
      <c r="C26" s="17">
        <v>3</v>
      </c>
    </row>
    <row r="27" spans="1:3" x14ac:dyDescent="0.15">
      <c r="A27" s="8" t="s">
        <v>21</v>
      </c>
      <c r="B27" s="17">
        <v>2</v>
      </c>
      <c r="C27" s="17">
        <v>1</v>
      </c>
    </row>
    <row r="28" spans="1:3" x14ac:dyDescent="0.15">
      <c r="A28" s="8" t="s">
        <v>24</v>
      </c>
      <c r="B28" s="17">
        <v>6</v>
      </c>
      <c r="C28" s="17">
        <v>6</v>
      </c>
    </row>
    <row r="29" spans="1:3" x14ac:dyDescent="0.15">
      <c r="A29" s="8" t="s">
        <v>22</v>
      </c>
      <c r="B29" s="17">
        <v>2</v>
      </c>
      <c r="C29" s="17">
        <v>2</v>
      </c>
    </row>
    <row r="30" spans="1:3" x14ac:dyDescent="0.15">
      <c r="A30" s="8" t="s">
        <v>25</v>
      </c>
      <c r="B30" s="17">
        <v>2</v>
      </c>
      <c r="C30" s="17">
        <v>2</v>
      </c>
    </row>
    <row r="31" spans="1:3" x14ac:dyDescent="0.15">
      <c r="A31" s="8" t="s">
        <v>26</v>
      </c>
      <c r="B31" s="17">
        <v>3</v>
      </c>
      <c r="C31" s="17">
        <v>3</v>
      </c>
    </row>
    <row r="32" spans="1:3" x14ac:dyDescent="0.15">
      <c r="A32" s="8" t="s">
        <v>27</v>
      </c>
      <c r="B32" s="17">
        <v>2</v>
      </c>
      <c r="C32" s="17">
        <v>2</v>
      </c>
    </row>
    <row r="33" spans="1:3" x14ac:dyDescent="0.15">
      <c r="A33" s="8" t="s">
        <v>28</v>
      </c>
      <c r="B33" s="17">
        <v>1</v>
      </c>
      <c r="C33" s="17">
        <v>1</v>
      </c>
    </row>
    <row r="34" spans="1:3" ht="26.25" x14ac:dyDescent="0.15">
      <c r="A34" s="7" t="s">
        <v>29</v>
      </c>
      <c r="B34" s="17">
        <v>5</v>
      </c>
      <c r="C34" s="17">
        <v>3</v>
      </c>
    </row>
    <row r="35" spans="1:3" x14ac:dyDescent="0.15">
      <c r="A35" s="8" t="s">
        <v>3</v>
      </c>
      <c r="B35" s="17">
        <v>3</v>
      </c>
      <c r="C35" s="17">
        <v>2</v>
      </c>
    </row>
    <row r="36" spans="1:3" x14ac:dyDescent="0.15">
      <c r="A36" s="6" t="s">
        <v>30</v>
      </c>
      <c r="B36" s="16">
        <f>SUM(B37:B39)</f>
        <v>8</v>
      </c>
      <c r="C36" s="16">
        <f>SUM(C37:C39)</f>
        <v>5</v>
      </c>
    </row>
    <row r="37" spans="1:3" x14ac:dyDescent="0.15">
      <c r="A37" s="8" t="s">
        <v>31</v>
      </c>
      <c r="B37" s="17">
        <v>3</v>
      </c>
      <c r="C37" s="17">
        <v>2</v>
      </c>
    </row>
    <row r="38" spans="1:3" ht="26.25" x14ac:dyDescent="0.15">
      <c r="A38" s="7" t="s">
        <v>32</v>
      </c>
      <c r="B38" s="17">
        <v>3</v>
      </c>
      <c r="C38" s="17">
        <v>2</v>
      </c>
    </row>
    <row r="39" spans="1:3" x14ac:dyDescent="0.15">
      <c r="A39" s="8" t="s">
        <v>33</v>
      </c>
      <c r="B39" s="17">
        <v>2</v>
      </c>
      <c r="C39" s="17">
        <v>1</v>
      </c>
    </row>
    <row r="40" spans="1:3" x14ac:dyDescent="0.15">
      <c r="A40" s="6" t="s">
        <v>4</v>
      </c>
      <c r="B40" s="16">
        <v>2</v>
      </c>
      <c r="C40" s="16">
        <v>1</v>
      </c>
    </row>
    <row r="42" spans="1:3" ht="14.25" x14ac:dyDescent="0.15">
      <c r="A42" s="5" t="s">
        <v>34</v>
      </c>
      <c r="B42" s="15">
        <f>SUM(B43:B48)+2</f>
        <v>23</v>
      </c>
      <c r="C42" s="15">
        <f>SUM(C43:C48)</f>
        <v>18</v>
      </c>
    </row>
    <row r="43" spans="1:3" x14ac:dyDescent="0.15">
      <c r="A43" s="8" t="s">
        <v>35</v>
      </c>
      <c r="B43" s="17">
        <v>4</v>
      </c>
      <c r="C43" s="17">
        <v>4</v>
      </c>
    </row>
    <row r="44" spans="1:3" x14ac:dyDescent="0.15">
      <c r="A44" s="8" t="s">
        <v>36</v>
      </c>
      <c r="B44" s="17">
        <v>3</v>
      </c>
      <c r="C44" s="17">
        <v>2</v>
      </c>
    </row>
    <row r="45" spans="1:3" ht="26.25" x14ac:dyDescent="0.15">
      <c r="A45" s="7" t="s">
        <v>37</v>
      </c>
      <c r="B45" s="17">
        <v>5</v>
      </c>
      <c r="C45" s="17">
        <v>4</v>
      </c>
    </row>
    <row r="46" spans="1:3" ht="26.25" x14ac:dyDescent="0.15">
      <c r="A46" s="7" t="s">
        <v>38</v>
      </c>
      <c r="B46" s="17">
        <v>4</v>
      </c>
      <c r="C46" s="17">
        <v>3</v>
      </c>
    </row>
    <row r="47" spans="1:3" x14ac:dyDescent="0.15">
      <c r="A47" s="8" t="s">
        <v>39</v>
      </c>
      <c r="B47" s="17">
        <v>4</v>
      </c>
      <c r="C47" s="17">
        <v>4</v>
      </c>
    </row>
    <row r="48" spans="1:3" x14ac:dyDescent="0.15">
      <c r="A48" s="6" t="s">
        <v>40</v>
      </c>
      <c r="B48" s="16">
        <v>1</v>
      </c>
      <c r="C48" s="16">
        <v>1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12262-8411-4C3A-B936-164BACFF4FD1}">
  <dimension ref="A1:C88"/>
  <sheetViews>
    <sheetView showGridLines="0" workbookViewId="0">
      <selection activeCell="A2" sqref="A2"/>
    </sheetView>
  </sheetViews>
  <sheetFormatPr defaultRowHeight="13.5" x14ac:dyDescent="0.15"/>
  <cols>
    <col min="1" max="1" width="32.75" style="2" customWidth="1"/>
    <col min="2" max="3" width="9" style="13"/>
  </cols>
  <sheetData>
    <row r="1" spans="1:3" x14ac:dyDescent="0.15">
      <c r="A1" s="12" t="s">
        <v>41</v>
      </c>
    </row>
    <row r="2" spans="1:3" ht="18.75" x14ac:dyDescent="0.15">
      <c r="A2" s="1" t="s">
        <v>127</v>
      </c>
    </row>
    <row r="3" spans="1:3" ht="18.75" x14ac:dyDescent="0.15">
      <c r="A3" s="1"/>
    </row>
    <row r="4" spans="1:3" ht="14.25" x14ac:dyDescent="0.15">
      <c r="A4" s="3"/>
      <c r="B4" s="4" t="s">
        <v>1</v>
      </c>
      <c r="C4" s="4" t="s">
        <v>0</v>
      </c>
    </row>
    <row r="5" spans="1:3" ht="14.25" x14ac:dyDescent="0.15">
      <c r="A5" s="4" t="s">
        <v>2</v>
      </c>
      <c r="B5" s="14">
        <f>B7+B27+B43+B57+B73</f>
        <v>184</v>
      </c>
      <c r="C5" s="14">
        <f>C7+C27+C43+C57+C73</f>
        <v>120</v>
      </c>
    </row>
    <row r="6" spans="1:3" ht="14.25" x14ac:dyDescent="0.15">
      <c r="A6" s="3"/>
      <c r="B6" s="3"/>
      <c r="C6" s="3"/>
    </row>
    <row r="7" spans="1:3" ht="15.75" x14ac:dyDescent="0.15">
      <c r="A7" s="5" t="s">
        <v>128</v>
      </c>
      <c r="B7" s="15">
        <f>B8+B13+B21+B24+B25+2</f>
        <v>42</v>
      </c>
      <c r="C7" s="15">
        <f>C8+C13+C21+C24+C25</f>
        <v>31</v>
      </c>
    </row>
    <row r="8" spans="1:3" x14ac:dyDescent="0.15">
      <c r="A8" s="6" t="s">
        <v>129</v>
      </c>
      <c r="B8" s="16">
        <f>SUM(B9:B12)</f>
        <v>12</v>
      </c>
      <c r="C8" s="16">
        <f>SUM(C9:C12)</f>
        <v>8</v>
      </c>
    </row>
    <row r="9" spans="1:3" x14ac:dyDescent="0.15">
      <c r="A9" s="8" t="s">
        <v>130</v>
      </c>
      <c r="B9" s="17">
        <v>4</v>
      </c>
      <c r="C9" s="17">
        <v>2</v>
      </c>
    </row>
    <row r="10" spans="1:3" x14ac:dyDescent="0.15">
      <c r="A10" s="7" t="s">
        <v>131</v>
      </c>
      <c r="B10" s="17">
        <v>3</v>
      </c>
      <c r="C10" s="17">
        <v>2</v>
      </c>
    </row>
    <row r="11" spans="1:3" x14ac:dyDescent="0.15">
      <c r="A11" s="7" t="s">
        <v>132</v>
      </c>
      <c r="B11" s="17">
        <v>4</v>
      </c>
      <c r="C11" s="17">
        <v>3</v>
      </c>
    </row>
    <row r="12" spans="1:3" x14ac:dyDescent="0.15">
      <c r="A12" s="7" t="s">
        <v>3</v>
      </c>
      <c r="B12" s="17">
        <v>1</v>
      </c>
      <c r="C12" s="17">
        <v>1</v>
      </c>
    </row>
    <row r="13" spans="1:3" x14ac:dyDescent="0.15">
      <c r="A13" s="6" t="s">
        <v>133</v>
      </c>
      <c r="B13" s="16">
        <f>SUM(B14:B20)</f>
        <v>20</v>
      </c>
      <c r="C13" s="16">
        <f>SUM(C14:C20)</f>
        <v>16</v>
      </c>
    </row>
    <row r="14" spans="1:3" x14ac:dyDescent="0.15">
      <c r="A14" s="8" t="s">
        <v>134</v>
      </c>
      <c r="B14" s="17">
        <v>4</v>
      </c>
      <c r="C14" s="17">
        <v>3</v>
      </c>
    </row>
    <row r="15" spans="1:3" x14ac:dyDescent="0.15">
      <c r="A15" s="8" t="s">
        <v>135</v>
      </c>
      <c r="B15" s="17">
        <v>4</v>
      </c>
      <c r="C15" s="17">
        <v>3</v>
      </c>
    </row>
    <row r="16" spans="1:3" x14ac:dyDescent="0.15">
      <c r="A16" s="8" t="s">
        <v>136</v>
      </c>
      <c r="B16" s="17">
        <v>3</v>
      </c>
      <c r="C16" s="17">
        <v>2</v>
      </c>
    </row>
    <row r="17" spans="1:3" x14ac:dyDescent="0.15">
      <c r="A17" s="7" t="s">
        <v>137</v>
      </c>
      <c r="B17" s="17">
        <v>2</v>
      </c>
      <c r="C17" s="17">
        <v>2</v>
      </c>
    </row>
    <row r="18" spans="1:3" x14ac:dyDescent="0.15">
      <c r="A18" s="8" t="s">
        <v>138</v>
      </c>
      <c r="B18" s="17">
        <v>2</v>
      </c>
      <c r="C18" s="17">
        <v>2</v>
      </c>
    </row>
    <row r="19" spans="1:3" x14ac:dyDescent="0.15">
      <c r="A19" s="8" t="s">
        <v>139</v>
      </c>
      <c r="B19" s="17">
        <v>3</v>
      </c>
      <c r="C19" s="17">
        <v>2</v>
      </c>
    </row>
    <row r="20" spans="1:3" x14ac:dyDescent="0.15">
      <c r="A20" s="8" t="s">
        <v>3</v>
      </c>
      <c r="B20" s="17">
        <v>2</v>
      </c>
      <c r="C20" s="17">
        <v>2</v>
      </c>
    </row>
    <row r="21" spans="1:3" x14ac:dyDescent="0.15">
      <c r="A21" s="6" t="s">
        <v>140</v>
      </c>
      <c r="B21" s="16">
        <f>SUM(B22:B23)</f>
        <v>4</v>
      </c>
      <c r="C21" s="16">
        <f>SUM(C22:C23)</f>
        <v>4</v>
      </c>
    </row>
    <row r="22" spans="1:3" x14ac:dyDescent="0.15">
      <c r="A22" s="7" t="s">
        <v>141</v>
      </c>
      <c r="B22" s="17">
        <v>2</v>
      </c>
      <c r="C22" s="17">
        <v>2</v>
      </c>
    </row>
    <row r="23" spans="1:3" x14ac:dyDescent="0.15">
      <c r="A23" s="7" t="s">
        <v>142</v>
      </c>
      <c r="B23" s="17">
        <v>2</v>
      </c>
      <c r="C23" s="17">
        <v>2</v>
      </c>
    </row>
    <row r="24" spans="1:3" x14ac:dyDescent="0.15">
      <c r="A24" s="6" t="s">
        <v>4</v>
      </c>
      <c r="B24" s="16">
        <v>2</v>
      </c>
      <c r="C24" s="16">
        <v>2</v>
      </c>
    </row>
    <row r="25" spans="1:3" x14ac:dyDescent="0.15">
      <c r="A25" s="6" t="s">
        <v>59</v>
      </c>
      <c r="B25" s="16">
        <v>2</v>
      </c>
      <c r="C25" s="16">
        <v>1</v>
      </c>
    </row>
    <row r="26" spans="1:3" x14ac:dyDescent="0.15">
      <c r="A26" s="20"/>
    </row>
    <row r="27" spans="1:3" ht="14.25" x14ac:dyDescent="0.15">
      <c r="A27" s="5" t="s">
        <v>143</v>
      </c>
      <c r="B27" s="15">
        <f>B28+B34+B40+B41+2</f>
        <v>40</v>
      </c>
      <c r="C27" s="15">
        <f>C28+C34+C40+C41</f>
        <v>25</v>
      </c>
    </row>
    <row r="28" spans="1:3" x14ac:dyDescent="0.15">
      <c r="A28" s="6" t="s">
        <v>144</v>
      </c>
      <c r="B28" s="16">
        <f>SUM(B29:B33)</f>
        <v>19</v>
      </c>
      <c r="C28" s="16">
        <f>SUM(C29:C33)</f>
        <v>12</v>
      </c>
    </row>
    <row r="29" spans="1:3" x14ac:dyDescent="0.15">
      <c r="A29" s="8" t="s">
        <v>145</v>
      </c>
      <c r="B29" s="17">
        <v>5</v>
      </c>
      <c r="C29" s="17">
        <v>3</v>
      </c>
    </row>
    <row r="30" spans="1:3" x14ac:dyDescent="0.15">
      <c r="A30" s="8" t="s">
        <v>146</v>
      </c>
      <c r="B30" s="17">
        <v>5</v>
      </c>
      <c r="C30" s="17">
        <v>3</v>
      </c>
    </row>
    <row r="31" spans="1:3" x14ac:dyDescent="0.15">
      <c r="A31" s="7" t="s">
        <v>147</v>
      </c>
      <c r="B31" s="17">
        <v>4</v>
      </c>
      <c r="C31" s="17">
        <v>2</v>
      </c>
    </row>
    <row r="32" spans="1:3" x14ac:dyDescent="0.15">
      <c r="A32" s="7" t="s">
        <v>148</v>
      </c>
      <c r="B32" s="17">
        <v>3</v>
      </c>
      <c r="C32" s="17">
        <v>2</v>
      </c>
    </row>
    <row r="33" spans="1:3" x14ac:dyDescent="0.15">
      <c r="A33" s="8" t="s">
        <v>3</v>
      </c>
      <c r="B33" s="17">
        <v>2</v>
      </c>
      <c r="C33" s="17">
        <v>2</v>
      </c>
    </row>
    <row r="34" spans="1:3" x14ac:dyDescent="0.15">
      <c r="A34" s="6" t="s">
        <v>149</v>
      </c>
      <c r="B34" s="16">
        <f>SUM(B35:B39)</f>
        <v>15</v>
      </c>
      <c r="C34" s="16">
        <f>SUM(C35:C39)</f>
        <v>10</v>
      </c>
    </row>
    <row r="35" spans="1:3" x14ac:dyDescent="0.15">
      <c r="A35" s="8" t="s">
        <v>150</v>
      </c>
      <c r="B35" s="17">
        <v>4</v>
      </c>
      <c r="C35" s="17">
        <v>3</v>
      </c>
    </row>
    <row r="36" spans="1:3" x14ac:dyDescent="0.15">
      <c r="A36" s="8" t="s">
        <v>151</v>
      </c>
      <c r="B36" s="17">
        <v>3</v>
      </c>
      <c r="C36" s="17">
        <v>2</v>
      </c>
    </row>
    <row r="37" spans="1:3" x14ac:dyDescent="0.15">
      <c r="A37" s="8" t="s">
        <v>152</v>
      </c>
      <c r="B37" s="17">
        <v>1</v>
      </c>
      <c r="C37" s="17">
        <v>1</v>
      </c>
    </row>
    <row r="38" spans="1:3" x14ac:dyDescent="0.15">
      <c r="A38" s="8" t="s">
        <v>153</v>
      </c>
      <c r="B38" s="17">
        <v>6</v>
      </c>
      <c r="C38" s="17">
        <v>3</v>
      </c>
    </row>
    <row r="39" spans="1:3" x14ac:dyDescent="0.15">
      <c r="A39" s="8" t="s">
        <v>3</v>
      </c>
      <c r="B39" s="17">
        <v>1</v>
      </c>
      <c r="C39" s="17">
        <v>1</v>
      </c>
    </row>
    <row r="40" spans="1:3" x14ac:dyDescent="0.15">
      <c r="A40" s="6" t="s">
        <v>154</v>
      </c>
      <c r="B40" s="16">
        <v>2</v>
      </c>
      <c r="C40" s="16">
        <v>2</v>
      </c>
    </row>
    <row r="41" spans="1:3" x14ac:dyDescent="0.15">
      <c r="A41" s="6" t="s">
        <v>59</v>
      </c>
      <c r="B41" s="16">
        <v>2</v>
      </c>
      <c r="C41" s="16">
        <v>1</v>
      </c>
    </row>
    <row r="42" spans="1:3" x14ac:dyDescent="0.15">
      <c r="A42" s="20"/>
    </row>
    <row r="43" spans="1:3" ht="14.25" x14ac:dyDescent="0.15">
      <c r="A43" s="5" t="s">
        <v>155</v>
      </c>
      <c r="B43" s="15">
        <f>SUM(B44:B55)+2</f>
        <v>32</v>
      </c>
      <c r="C43" s="15">
        <f>SUM(C44:C55)</f>
        <v>19</v>
      </c>
    </row>
    <row r="44" spans="1:3" x14ac:dyDescent="0.15">
      <c r="A44" s="8" t="s">
        <v>156</v>
      </c>
      <c r="B44" s="17">
        <v>2</v>
      </c>
      <c r="C44" s="17">
        <v>1</v>
      </c>
    </row>
    <row r="45" spans="1:3" x14ac:dyDescent="0.15">
      <c r="A45" s="8" t="s">
        <v>157</v>
      </c>
      <c r="B45" s="17">
        <v>2</v>
      </c>
      <c r="C45" s="17">
        <v>1</v>
      </c>
    </row>
    <row r="46" spans="1:3" x14ac:dyDescent="0.15">
      <c r="A46" s="8" t="s">
        <v>158</v>
      </c>
      <c r="B46" s="17">
        <v>2</v>
      </c>
      <c r="C46" s="17">
        <v>1</v>
      </c>
    </row>
    <row r="47" spans="1:3" x14ac:dyDescent="0.15">
      <c r="A47" s="8" t="s">
        <v>159</v>
      </c>
      <c r="B47" s="17">
        <v>2</v>
      </c>
      <c r="C47" s="17">
        <v>2</v>
      </c>
    </row>
    <row r="48" spans="1:3" x14ac:dyDescent="0.15">
      <c r="A48" s="8" t="s">
        <v>160</v>
      </c>
      <c r="B48" s="17">
        <v>3</v>
      </c>
      <c r="C48" s="17">
        <v>2</v>
      </c>
    </row>
    <row r="49" spans="1:3" x14ac:dyDescent="0.15">
      <c r="A49" s="8" t="s">
        <v>161</v>
      </c>
      <c r="B49" s="17">
        <v>7</v>
      </c>
      <c r="C49" s="17">
        <v>4</v>
      </c>
    </row>
    <row r="50" spans="1:3" x14ac:dyDescent="0.15">
      <c r="A50" s="8" t="s">
        <v>162</v>
      </c>
      <c r="B50" s="17">
        <v>2</v>
      </c>
      <c r="C50" s="17">
        <v>1</v>
      </c>
    </row>
    <row r="51" spans="1:3" ht="26.25" x14ac:dyDescent="0.15">
      <c r="A51" s="7" t="s">
        <v>163</v>
      </c>
      <c r="B51" s="17">
        <v>3</v>
      </c>
      <c r="C51" s="17">
        <v>2</v>
      </c>
    </row>
    <row r="52" spans="1:3" x14ac:dyDescent="0.15">
      <c r="A52" s="9" t="s">
        <v>164</v>
      </c>
      <c r="B52" s="17">
        <v>2</v>
      </c>
      <c r="C52" s="17">
        <v>1</v>
      </c>
    </row>
    <row r="53" spans="1:3" x14ac:dyDescent="0.15">
      <c r="A53" s="7" t="s">
        <v>3</v>
      </c>
      <c r="B53" s="17">
        <v>1</v>
      </c>
      <c r="C53" s="17">
        <v>1</v>
      </c>
    </row>
    <row r="54" spans="1:3" x14ac:dyDescent="0.15">
      <c r="A54" s="6" t="s">
        <v>4</v>
      </c>
      <c r="B54" s="16">
        <v>2</v>
      </c>
      <c r="C54" s="16">
        <v>2</v>
      </c>
    </row>
    <row r="55" spans="1:3" x14ac:dyDescent="0.15">
      <c r="A55" s="6" t="s">
        <v>59</v>
      </c>
      <c r="B55" s="16">
        <v>2</v>
      </c>
      <c r="C55" s="16">
        <v>1</v>
      </c>
    </row>
    <row r="56" spans="1:3" x14ac:dyDescent="0.15">
      <c r="A56" s="20"/>
    </row>
    <row r="57" spans="1:3" ht="14.25" x14ac:dyDescent="0.15">
      <c r="A57" s="5" t="s">
        <v>165</v>
      </c>
      <c r="B57" s="15">
        <f>B58+B64+B70+B71+2</f>
        <v>32</v>
      </c>
      <c r="C57" s="15">
        <f>C58+C64+C70+C71</f>
        <v>20</v>
      </c>
    </row>
    <row r="58" spans="1:3" x14ac:dyDescent="0.15">
      <c r="A58" s="6" t="s">
        <v>166</v>
      </c>
      <c r="B58" s="16">
        <f>SUM(B59:B63)</f>
        <v>14</v>
      </c>
      <c r="C58" s="16">
        <f>SUM(C59:C63)</f>
        <v>9</v>
      </c>
    </row>
    <row r="59" spans="1:3" x14ac:dyDescent="0.15">
      <c r="A59" s="7" t="s">
        <v>167</v>
      </c>
      <c r="B59" s="17">
        <v>3</v>
      </c>
      <c r="C59" s="17">
        <v>2</v>
      </c>
    </row>
    <row r="60" spans="1:3" x14ac:dyDescent="0.15">
      <c r="A60" s="7" t="s">
        <v>168</v>
      </c>
      <c r="B60" s="17">
        <v>2</v>
      </c>
      <c r="C60" s="17">
        <v>1</v>
      </c>
    </row>
    <row r="61" spans="1:3" ht="26.25" x14ac:dyDescent="0.15">
      <c r="A61" s="7" t="s">
        <v>169</v>
      </c>
      <c r="B61" s="17">
        <v>3</v>
      </c>
      <c r="C61" s="17">
        <v>2</v>
      </c>
    </row>
    <row r="62" spans="1:3" x14ac:dyDescent="0.15">
      <c r="A62" s="7" t="s">
        <v>170</v>
      </c>
      <c r="B62" s="17">
        <v>4</v>
      </c>
      <c r="C62" s="17">
        <v>2</v>
      </c>
    </row>
    <row r="63" spans="1:3" x14ac:dyDescent="0.15">
      <c r="A63" s="22" t="s">
        <v>171</v>
      </c>
      <c r="B63" s="17">
        <v>2</v>
      </c>
      <c r="C63" s="17">
        <v>2</v>
      </c>
    </row>
    <row r="64" spans="1:3" x14ac:dyDescent="0.15">
      <c r="A64" s="6" t="s">
        <v>172</v>
      </c>
      <c r="B64" s="16">
        <f>SUM(B65:B69)</f>
        <v>13</v>
      </c>
      <c r="C64" s="16">
        <f>SUM(C65:C69)</f>
        <v>9</v>
      </c>
    </row>
    <row r="65" spans="1:3" x14ac:dyDescent="0.15">
      <c r="A65" s="7" t="s">
        <v>173</v>
      </c>
      <c r="B65" s="17">
        <v>2</v>
      </c>
      <c r="C65" s="17">
        <v>2</v>
      </c>
    </row>
    <row r="66" spans="1:3" x14ac:dyDescent="0.15">
      <c r="A66" s="7" t="s">
        <v>174</v>
      </c>
      <c r="B66" s="17">
        <v>3</v>
      </c>
      <c r="C66" s="17">
        <v>2</v>
      </c>
    </row>
    <row r="67" spans="1:3" x14ac:dyDescent="0.15">
      <c r="A67" s="7" t="s">
        <v>175</v>
      </c>
      <c r="B67" s="17">
        <v>4</v>
      </c>
      <c r="C67" s="17">
        <v>2</v>
      </c>
    </row>
    <row r="68" spans="1:3" ht="26.25" x14ac:dyDescent="0.15">
      <c r="A68" s="7" t="s">
        <v>176</v>
      </c>
      <c r="B68" s="17">
        <v>3</v>
      </c>
      <c r="C68" s="17">
        <v>2</v>
      </c>
    </row>
    <row r="69" spans="1:3" x14ac:dyDescent="0.15">
      <c r="A69" s="8" t="s">
        <v>3</v>
      </c>
      <c r="B69" s="17">
        <v>1</v>
      </c>
      <c r="C69" s="17">
        <v>1</v>
      </c>
    </row>
    <row r="70" spans="1:3" x14ac:dyDescent="0.15">
      <c r="A70" s="6" t="s">
        <v>5</v>
      </c>
      <c r="B70" s="16">
        <v>1</v>
      </c>
      <c r="C70" s="16">
        <v>1</v>
      </c>
    </row>
    <row r="71" spans="1:3" x14ac:dyDescent="0.15">
      <c r="A71" s="6" t="s">
        <v>59</v>
      </c>
      <c r="B71" s="16">
        <v>2</v>
      </c>
      <c r="C71" s="16">
        <v>1</v>
      </c>
    </row>
    <row r="72" spans="1:3" ht="15.75" x14ac:dyDescent="0.15">
      <c r="A72" s="21"/>
    </row>
    <row r="73" spans="1:3" ht="14.25" x14ac:dyDescent="0.15">
      <c r="A73" s="5" t="s">
        <v>177</v>
      </c>
      <c r="B73" s="15">
        <f>B74+B82+B87+B88+2</f>
        <v>38</v>
      </c>
      <c r="C73" s="15">
        <f>C74+C82+C87+C88</f>
        <v>25</v>
      </c>
    </row>
    <row r="74" spans="1:3" x14ac:dyDescent="0.15">
      <c r="A74" s="6" t="s">
        <v>178</v>
      </c>
      <c r="B74" s="16">
        <f>SUM(B75:B81)</f>
        <v>20</v>
      </c>
      <c r="C74" s="16">
        <f>SUM(C75:C81)</f>
        <v>13</v>
      </c>
    </row>
    <row r="75" spans="1:3" x14ac:dyDescent="0.15">
      <c r="A75" s="7" t="s">
        <v>179</v>
      </c>
      <c r="B75" s="17">
        <v>4</v>
      </c>
      <c r="C75" s="17">
        <v>2</v>
      </c>
    </row>
    <row r="76" spans="1:3" x14ac:dyDescent="0.15">
      <c r="A76" s="7" t="s">
        <v>180</v>
      </c>
      <c r="B76" s="17">
        <v>5</v>
      </c>
      <c r="C76" s="17">
        <v>4</v>
      </c>
    </row>
    <row r="77" spans="1:3" x14ac:dyDescent="0.15">
      <c r="A77" s="7" t="s">
        <v>181</v>
      </c>
      <c r="B77" s="17">
        <v>2</v>
      </c>
      <c r="C77" s="17">
        <v>1</v>
      </c>
    </row>
    <row r="78" spans="1:3" ht="26.25" x14ac:dyDescent="0.15">
      <c r="A78" s="7" t="s">
        <v>182</v>
      </c>
      <c r="B78" s="17">
        <v>3</v>
      </c>
      <c r="C78" s="17">
        <v>1</v>
      </c>
    </row>
    <row r="79" spans="1:3" x14ac:dyDescent="0.15">
      <c r="A79" s="7" t="s">
        <v>183</v>
      </c>
      <c r="B79" s="17">
        <v>3</v>
      </c>
      <c r="C79" s="17">
        <v>2</v>
      </c>
    </row>
    <row r="80" spans="1:3" x14ac:dyDescent="0.15">
      <c r="A80" s="7" t="s">
        <v>184</v>
      </c>
      <c r="B80" s="17">
        <v>2</v>
      </c>
      <c r="C80" s="17">
        <v>2</v>
      </c>
    </row>
    <row r="81" spans="1:3" x14ac:dyDescent="0.15">
      <c r="A81" s="7" t="s">
        <v>3</v>
      </c>
      <c r="B81" s="17">
        <v>1</v>
      </c>
      <c r="C81" s="17">
        <v>1</v>
      </c>
    </row>
    <row r="82" spans="1:3" x14ac:dyDescent="0.15">
      <c r="A82" s="6" t="s">
        <v>185</v>
      </c>
      <c r="B82" s="16">
        <f>SUM(B83:B86)</f>
        <v>12</v>
      </c>
      <c r="C82" s="16">
        <f>SUM(C83:C86)</f>
        <v>9</v>
      </c>
    </row>
    <row r="83" spans="1:3" x14ac:dyDescent="0.15">
      <c r="A83" s="8" t="s">
        <v>186</v>
      </c>
      <c r="B83" s="17">
        <v>4</v>
      </c>
      <c r="C83" s="17">
        <v>3</v>
      </c>
    </row>
    <row r="84" spans="1:3" x14ac:dyDescent="0.15">
      <c r="A84" s="8" t="s">
        <v>187</v>
      </c>
      <c r="B84" s="17">
        <v>2</v>
      </c>
      <c r="C84" s="17">
        <v>2</v>
      </c>
    </row>
    <row r="85" spans="1:3" x14ac:dyDescent="0.15">
      <c r="A85" s="8" t="s">
        <v>188</v>
      </c>
      <c r="B85" s="17">
        <v>5</v>
      </c>
      <c r="C85" s="17">
        <v>3</v>
      </c>
    </row>
    <row r="86" spans="1:3" x14ac:dyDescent="0.15">
      <c r="A86" s="8" t="s">
        <v>3</v>
      </c>
      <c r="B86" s="17">
        <v>1</v>
      </c>
      <c r="C86" s="17">
        <v>1</v>
      </c>
    </row>
    <row r="87" spans="1:3" x14ac:dyDescent="0.15">
      <c r="A87" s="6" t="s">
        <v>4</v>
      </c>
      <c r="B87" s="16">
        <v>2</v>
      </c>
      <c r="C87" s="16">
        <v>2</v>
      </c>
    </row>
    <row r="88" spans="1:3" x14ac:dyDescent="0.15">
      <c r="A88" s="6" t="s">
        <v>59</v>
      </c>
      <c r="B88" s="16">
        <v>2</v>
      </c>
      <c r="C88" s="16">
        <v>1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5576-0871-4DD8-B585-FF6E09D0C30B}">
  <dimension ref="A1:C44"/>
  <sheetViews>
    <sheetView showGridLines="0" workbookViewId="0">
      <selection activeCell="A2" sqref="A2"/>
    </sheetView>
  </sheetViews>
  <sheetFormatPr defaultRowHeight="13.5" x14ac:dyDescent="0.15"/>
  <cols>
    <col min="1" max="1" width="32.75" style="2" customWidth="1"/>
    <col min="2" max="2" width="9" style="13" customWidth="1"/>
    <col min="3" max="3" width="9" customWidth="1"/>
    <col min="257" max="257" width="32.75" customWidth="1"/>
    <col min="513" max="513" width="32.75" customWidth="1"/>
    <col min="769" max="769" width="32.75" customWidth="1"/>
    <col min="1025" max="1025" width="32.75" customWidth="1"/>
    <col min="1281" max="1281" width="32.75" customWidth="1"/>
    <col min="1537" max="1537" width="32.75" customWidth="1"/>
    <col min="1793" max="1793" width="32.75" customWidth="1"/>
    <col min="2049" max="2049" width="32.75" customWidth="1"/>
    <col min="2305" max="2305" width="32.75" customWidth="1"/>
    <col min="2561" max="2561" width="32.75" customWidth="1"/>
    <col min="2817" max="2817" width="32.75" customWidth="1"/>
    <col min="3073" max="3073" width="32.75" customWidth="1"/>
    <col min="3329" max="3329" width="32.75" customWidth="1"/>
    <col min="3585" max="3585" width="32.75" customWidth="1"/>
    <col min="3841" max="3841" width="32.75" customWidth="1"/>
    <col min="4097" max="4097" width="32.75" customWidth="1"/>
    <col min="4353" max="4353" width="32.75" customWidth="1"/>
    <col min="4609" max="4609" width="32.75" customWidth="1"/>
    <col min="4865" max="4865" width="32.75" customWidth="1"/>
    <col min="5121" max="5121" width="32.75" customWidth="1"/>
    <col min="5377" max="5377" width="32.75" customWidth="1"/>
    <col min="5633" max="5633" width="32.75" customWidth="1"/>
    <col min="5889" max="5889" width="32.75" customWidth="1"/>
    <col min="6145" max="6145" width="32.75" customWidth="1"/>
    <col min="6401" max="6401" width="32.75" customWidth="1"/>
    <col min="6657" max="6657" width="32.75" customWidth="1"/>
    <col min="6913" max="6913" width="32.75" customWidth="1"/>
    <col min="7169" max="7169" width="32.75" customWidth="1"/>
    <col min="7425" max="7425" width="32.75" customWidth="1"/>
    <col min="7681" max="7681" width="32.75" customWidth="1"/>
    <col min="7937" max="7937" width="32.75" customWidth="1"/>
    <col min="8193" max="8193" width="32.75" customWidth="1"/>
    <col min="8449" max="8449" width="32.75" customWidth="1"/>
    <col min="8705" max="8705" width="32.75" customWidth="1"/>
    <col min="8961" max="8961" width="32.75" customWidth="1"/>
    <col min="9217" max="9217" width="32.75" customWidth="1"/>
    <col min="9473" max="9473" width="32.75" customWidth="1"/>
    <col min="9729" max="9729" width="32.75" customWidth="1"/>
    <col min="9985" max="9985" width="32.75" customWidth="1"/>
    <col min="10241" max="10241" width="32.75" customWidth="1"/>
    <col min="10497" max="10497" width="32.75" customWidth="1"/>
    <col min="10753" max="10753" width="32.75" customWidth="1"/>
    <col min="11009" max="11009" width="32.75" customWidth="1"/>
    <col min="11265" max="11265" width="32.75" customWidth="1"/>
    <col min="11521" max="11521" width="32.75" customWidth="1"/>
    <col min="11777" max="11777" width="32.75" customWidth="1"/>
    <col min="12033" max="12033" width="32.75" customWidth="1"/>
    <col min="12289" max="12289" width="32.75" customWidth="1"/>
    <col min="12545" max="12545" width="32.75" customWidth="1"/>
    <col min="12801" max="12801" width="32.75" customWidth="1"/>
    <col min="13057" max="13057" width="32.75" customWidth="1"/>
    <col min="13313" max="13313" width="32.75" customWidth="1"/>
    <col min="13569" max="13569" width="32.75" customWidth="1"/>
    <col min="13825" max="13825" width="32.75" customWidth="1"/>
    <col min="14081" max="14081" width="32.75" customWidth="1"/>
    <col min="14337" max="14337" width="32.75" customWidth="1"/>
    <col min="14593" max="14593" width="32.75" customWidth="1"/>
    <col min="14849" max="14849" width="32.75" customWidth="1"/>
    <col min="15105" max="15105" width="32.75" customWidth="1"/>
    <col min="15361" max="15361" width="32.75" customWidth="1"/>
    <col min="15617" max="15617" width="32.75" customWidth="1"/>
    <col min="15873" max="15873" width="32.75" customWidth="1"/>
    <col min="16129" max="16129" width="32.75" customWidth="1"/>
  </cols>
  <sheetData>
    <row r="1" spans="1:3" x14ac:dyDescent="0.15">
      <c r="A1" s="12" t="s">
        <v>41</v>
      </c>
    </row>
    <row r="2" spans="1:3" ht="18.75" x14ac:dyDescent="0.15">
      <c r="A2" s="1" t="s">
        <v>95</v>
      </c>
    </row>
    <row r="3" spans="1:3" ht="18.75" x14ac:dyDescent="0.15">
      <c r="A3" s="19"/>
    </row>
    <row r="4" spans="1:3" ht="14.25" x14ac:dyDescent="0.15">
      <c r="A4" s="3"/>
      <c r="B4" s="4" t="s">
        <v>1</v>
      </c>
      <c r="C4" s="4" t="s">
        <v>0</v>
      </c>
    </row>
    <row r="5" spans="1:3" ht="14.25" x14ac:dyDescent="0.15">
      <c r="A5" s="4" t="s">
        <v>2</v>
      </c>
      <c r="B5" s="14">
        <f>B37+B7+B22</f>
        <v>100</v>
      </c>
      <c r="C5" s="14">
        <f>C37+C7+C22</f>
        <v>90</v>
      </c>
    </row>
    <row r="6" spans="1:3" ht="14.25" x14ac:dyDescent="0.15">
      <c r="A6" s="3"/>
      <c r="B6" s="3"/>
      <c r="C6" s="3"/>
    </row>
    <row r="7" spans="1:3" ht="14.25" x14ac:dyDescent="0.15">
      <c r="A7" s="5" t="s">
        <v>96</v>
      </c>
      <c r="B7" s="15">
        <f>B8+B16+B20+2</f>
        <v>38</v>
      </c>
      <c r="C7" s="15">
        <f>C8+C16+C20</f>
        <v>38</v>
      </c>
    </row>
    <row r="8" spans="1:3" x14ac:dyDescent="0.15">
      <c r="A8" s="6" t="s">
        <v>97</v>
      </c>
      <c r="B8" s="16">
        <f>SUM(B9:B15)</f>
        <v>26</v>
      </c>
      <c r="C8" s="16">
        <f>SUM(C9:C15)</f>
        <v>26</v>
      </c>
    </row>
    <row r="9" spans="1:3" x14ac:dyDescent="0.15">
      <c r="A9" s="8" t="s">
        <v>98</v>
      </c>
      <c r="B9" s="17">
        <v>2</v>
      </c>
      <c r="C9" s="18">
        <v>2</v>
      </c>
    </row>
    <row r="10" spans="1:3" x14ac:dyDescent="0.15">
      <c r="A10" s="8" t="s">
        <v>99</v>
      </c>
      <c r="B10" s="17">
        <v>6</v>
      </c>
      <c r="C10" s="18">
        <v>6</v>
      </c>
    </row>
    <row r="11" spans="1:3" x14ac:dyDescent="0.15">
      <c r="A11" s="8" t="s">
        <v>100</v>
      </c>
      <c r="B11" s="17">
        <v>5</v>
      </c>
      <c r="C11" s="18">
        <v>5</v>
      </c>
    </row>
    <row r="12" spans="1:3" ht="26.25" x14ac:dyDescent="0.15">
      <c r="A12" s="7" t="s">
        <v>101</v>
      </c>
      <c r="B12" s="17">
        <v>3</v>
      </c>
      <c r="C12" s="18">
        <v>3</v>
      </c>
    </row>
    <row r="13" spans="1:3" x14ac:dyDescent="0.15">
      <c r="A13" s="8" t="s">
        <v>102</v>
      </c>
      <c r="B13" s="17">
        <v>6</v>
      </c>
      <c r="C13" s="18">
        <v>5</v>
      </c>
    </row>
    <row r="14" spans="1:3" x14ac:dyDescent="0.15">
      <c r="A14" s="8" t="s">
        <v>103</v>
      </c>
      <c r="B14" s="17">
        <v>2</v>
      </c>
      <c r="C14" s="18">
        <v>2</v>
      </c>
    </row>
    <row r="15" spans="1:3" x14ac:dyDescent="0.15">
      <c r="A15" s="8" t="s">
        <v>90</v>
      </c>
      <c r="B15" s="17">
        <v>2</v>
      </c>
      <c r="C15" s="18">
        <v>3</v>
      </c>
    </row>
    <row r="16" spans="1:3" x14ac:dyDescent="0.15">
      <c r="A16" s="6" t="s">
        <v>104</v>
      </c>
      <c r="B16" s="16">
        <f>SUM(B17:B19)</f>
        <v>8</v>
      </c>
      <c r="C16" s="16">
        <f>SUM(C17:C19)</f>
        <v>10</v>
      </c>
    </row>
    <row r="17" spans="1:3" x14ac:dyDescent="0.15">
      <c r="A17" s="8" t="s">
        <v>105</v>
      </c>
      <c r="B17" s="17">
        <v>5</v>
      </c>
      <c r="C17" s="18">
        <v>6</v>
      </c>
    </row>
    <row r="18" spans="1:3" x14ac:dyDescent="0.15">
      <c r="A18" s="8" t="s">
        <v>106</v>
      </c>
      <c r="B18" s="17">
        <v>2</v>
      </c>
      <c r="C18" s="18">
        <v>2</v>
      </c>
    </row>
    <row r="19" spans="1:3" x14ac:dyDescent="0.15">
      <c r="A19" s="10" t="s">
        <v>90</v>
      </c>
      <c r="B19" s="17">
        <v>1</v>
      </c>
      <c r="C19" s="18">
        <v>2</v>
      </c>
    </row>
    <row r="20" spans="1:3" x14ac:dyDescent="0.15">
      <c r="A20" s="6" t="s">
        <v>4</v>
      </c>
      <c r="B20" s="16">
        <v>2</v>
      </c>
      <c r="C20" s="16">
        <v>2</v>
      </c>
    </row>
    <row r="21" spans="1:3" x14ac:dyDescent="0.15">
      <c r="A21" s="20"/>
    </row>
    <row r="22" spans="1:3" ht="14.25" x14ac:dyDescent="0.15">
      <c r="A22" s="5" t="s">
        <v>107</v>
      </c>
      <c r="B22" s="15">
        <f>B23+B31+2</f>
        <v>36</v>
      </c>
      <c r="C22" s="15">
        <f>C23+C31</f>
        <v>29</v>
      </c>
    </row>
    <row r="23" spans="1:3" x14ac:dyDescent="0.15">
      <c r="A23" s="6" t="s">
        <v>108</v>
      </c>
      <c r="B23" s="16">
        <f>SUM(B24:B30)</f>
        <v>22</v>
      </c>
      <c r="C23" s="16">
        <f>SUM(C24:C30)</f>
        <v>20</v>
      </c>
    </row>
    <row r="24" spans="1:3" x14ac:dyDescent="0.15">
      <c r="A24" s="7" t="s">
        <v>109</v>
      </c>
      <c r="B24" s="17">
        <v>2</v>
      </c>
      <c r="C24" s="18">
        <v>2</v>
      </c>
    </row>
    <row r="25" spans="1:3" x14ac:dyDescent="0.15">
      <c r="A25" s="7" t="s">
        <v>110</v>
      </c>
      <c r="B25" s="17">
        <v>6</v>
      </c>
      <c r="C25" s="18">
        <v>6</v>
      </c>
    </row>
    <row r="26" spans="1:3" x14ac:dyDescent="0.15">
      <c r="A26" s="7" t="s">
        <v>111</v>
      </c>
      <c r="B26" s="17">
        <v>4</v>
      </c>
      <c r="C26" s="18">
        <v>4</v>
      </c>
    </row>
    <row r="27" spans="1:3" x14ac:dyDescent="0.15">
      <c r="A27" s="7" t="s">
        <v>112</v>
      </c>
      <c r="B27" s="17">
        <v>2</v>
      </c>
      <c r="C27" s="18">
        <v>1</v>
      </c>
    </row>
    <row r="28" spans="1:3" x14ac:dyDescent="0.15">
      <c r="A28" s="7" t="s">
        <v>113</v>
      </c>
      <c r="B28" s="17">
        <v>5</v>
      </c>
      <c r="C28" s="18">
        <v>4</v>
      </c>
    </row>
    <row r="29" spans="1:3" x14ac:dyDescent="0.15">
      <c r="A29" s="7" t="s">
        <v>114</v>
      </c>
      <c r="B29" s="17">
        <v>2</v>
      </c>
      <c r="C29" s="18">
        <v>1</v>
      </c>
    </row>
    <row r="30" spans="1:3" x14ac:dyDescent="0.15">
      <c r="A30" s="7" t="s">
        <v>90</v>
      </c>
      <c r="B30" s="17">
        <v>1</v>
      </c>
      <c r="C30" s="18">
        <v>2</v>
      </c>
    </row>
    <row r="31" spans="1:3" x14ac:dyDescent="0.15">
      <c r="A31" s="6" t="s">
        <v>115</v>
      </c>
      <c r="B31" s="16">
        <f>SUM(B32:B35)</f>
        <v>12</v>
      </c>
      <c r="C31" s="16">
        <f>SUM(C32:C35)</f>
        <v>9</v>
      </c>
    </row>
    <row r="32" spans="1:3" x14ac:dyDescent="0.15">
      <c r="A32" s="7" t="s">
        <v>116</v>
      </c>
      <c r="B32" s="17">
        <v>2</v>
      </c>
      <c r="C32" s="18">
        <v>1</v>
      </c>
    </row>
    <row r="33" spans="1:3" x14ac:dyDescent="0.15">
      <c r="A33" s="7" t="s">
        <v>117</v>
      </c>
      <c r="B33" s="17">
        <v>5</v>
      </c>
      <c r="C33" s="18">
        <v>4</v>
      </c>
    </row>
    <row r="34" spans="1:3" x14ac:dyDescent="0.15">
      <c r="A34" s="7" t="s">
        <v>118</v>
      </c>
      <c r="B34" s="17">
        <v>3</v>
      </c>
      <c r="C34" s="18">
        <v>2</v>
      </c>
    </row>
    <row r="35" spans="1:3" x14ac:dyDescent="0.15">
      <c r="A35" s="7" t="s">
        <v>119</v>
      </c>
      <c r="B35" s="17">
        <v>2</v>
      </c>
      <c r="C35" s="18">
        <v>2</v>
      </c>
    </row>
    <row r="36" spans="1:3" ht="15.75" x14ac:dyDescent="0.15">
      <c r="A36" s="21"/>
    </row>
    <row r="37" spans="1:3" ht="14.25" x14ac:dyDescent="0.15">
      <c r="A37" s="5" t="s">
        <v>120</v>
      </c>
      <c r="B37" s="15">
        <f>SUM(B38:B43)+2</f>
        <v>26</v>
      </c>
      <c r="C37" s="15">
        <f>SUM(C38:C43)</f>
        <v>23</v>
      </c>
    </row>
    <row r="38" spans="1:3" ht="26.25" x14ac:dyDescent="0.15">
      <c r="A38" s="7" t="s">
        <v>121</v>
      </c>
      <c r="B38" s="17">
        <v>4</v>
      </c>
      <c r="C38" s="18">
        <v>4</v>
      </c>
    </row>
    <row r="39" spans="1:3" ht="26.25" x14ac:dyDescent="0.15">
      <c r="A39" s="7" t="s">
        <v>122</v>
      </c>
      <c r="B39" s="17">
        <v>4</v>
      </c>
      <c r="C39" s="18">
        <v>4</v>
      </c>
    </row>
    <row r="40" spans="1:3" x14ac:dyDescent="0.15">
      <c r="A40" s="7" t="s">
        <v>123</v>
      </c>
      <c r="B40" s="17">
        <v>4</v>
      </c>
      <c r="C40" s="18">
        <v>4</v>
      </c>
    </row>
    <row r="41" spans="1:3" x14ac:dyDescent="0.15">
      <c r="A41" s="7" t="s">
        <v>124</v>
      </c>
      <c r="B41" s="17">
        <v>4</v>
      </c>
      <c r="C41" s="18">
        <v>4</v>
      </c>
    </row>
    <row r="42" spans="1:3" x14ac:dyDescent="0.15">
      <c r="A42" s="7" t="s">
        <v>125</v>
      </c>
      <c r="B42" s="17">
        <v>2</v>
      </c>
      <c r="C42" s="18">
        <v>2</v>
      </c>
    </row>
    <row r="43" spans="1:3" x14ac:dyDescent="0.15">
      <c r="A43" s="7" t="s">
        <v>126</v>
      </c>
      <c r="B43" s="17">
        <v>6</v>
      </c>
      <c r="C43" s="18">
        <v>5</v>
      </c>
    </row>
    <row r="44" spans="1:3" x14ac:dyDescent="0.15">
      <c r="A44" s="20"/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数Ⅰ 716 </vt:lpstr>
      <vt:lpstr>数A 716</vt:lpstr>
      <vt:lpstr>数Ⅱ 719</vt:lpstr>
      <vt:lpstr>数Ｂ714</vt:lpstr>
      <vt:lpstr>'数Ⅱ 719'!Print_Titles</vt:lpstr>
      <vt:lpstr>数Ｂ714!Print_Titles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2022-06-23T03:17:57Z</dcterms:created>
  <dcterms:modified xsi:type="dcterms:W3CDTF">2022-06-23T03:18:01Z</dcterms:modified>
  <cp:category/>
</cp:coreProperties>
</file>