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数Ⅰ 330" sheetId="1" r:id="rId1"/>
    <sheet name="数A 330" sheetId="2" r:id="rId2"/>
    <sheet name="数Ⅱ 330" sheetId="3" r:id="rId3"/>
    <sheet name="数Ｂ 328" sheetId="4" r:id="rId4"/>
    <sheet name="数Ⅲ 325" sheetId="5" r:id="rId5"/>
  </sheets>
  <definedNames>
    <definedName name="_xlnm.Print_Titles" localSheetId="0">'数Ⅰ 330'!$1:$1</definedName>
    <definedName name="_xlnm.Print_Titles" localSheetId="2">'数Ⅱ 330'!$1:$1</definedName>
    <definedName name="_xlnm.Print_Titles" localSheetId="4">'数Ⅲ 325'!$1:$1</definedName>
    <definedName name="_xlnm.Print_Titles" localSheetId="1">'数A 330'!$1:$1</definedName>
    <definedName name="_xlnm.Print_Titles" localSheetId="3">'数Ｂ 328'!$1:$1</definedName>
  </definedNames>
  <calcPr fullCalcOnLoad="1"/>
</workbook>
</file>

<file path=xl/sharedStrings.xml><?xml version="1.0" encoding="utf-8"?>
<sst xmlns="http://schemas.openxmlformats.org/spreadsheetml/2006/main" count="382" uniqueCount="326">
  <si>
    <t>時間</t>
  </si>
  <si>
    <t>課題学習</t>
  </si>
  <si>
    <t>頁数</t>
  </si>
  <si>
    <t>合計</t>
  </si>
  <si>
    <t>練習問題</t>
  </si>
  <si>
    <t>１．整式</t>
  </si>
  <si>
    <t>２．整式の加法・減法・乗法</t>
  </si>
  <si>
    <t>３．展開の公式</t>
  </si>
  <si>
    <t>４．式の展開の工夫</t>
  </si>
  <si>
    <t>５．因数分解</t>
  </si>
  <si>
    <t>６．いろいろな因数分解</t>
  </si>
  <si>
    <t>７．実数</t>
  </si>
  <si>
    <t>８．根号を含む式の計算</t>
  </si>
  <si>
    <t>第１章　数と式</t>
  </si>
  <si>
    <t>第１節　数と式</t>
  </si>
  <si>
    <t>第２節　１次不等式</t>
  </si>
  <si>
    <t>９．不等式</t>
  </si>
  <si>
    <t>10．不等式の性質</t>
  </si>
  <si>
    <t>練習問題
発展　２重根号</t>
  </si>
  <si>
    <t>11．１次不等式の解き方</t>
  </si>
  <si>
    <t>12．連立不等式</t>
  </si>
  <si>
    <t>問題</t>
  </si>
  <si>
    <t>第１節　２次関数とグラフ</t>
  </si>
  <si>
    <t>１．関数</t>
  </si>
  <si>
    <t>２．関数とグラフ</t>
  </si>
  <si>
    <r>
      <t>３．y=ax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のグラフ</t>
    </r>
  </si>
  <si>
    <r>
      <t>４．y=ax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+qのグラフ</t>
    </r>
  </si>
  <si>
    <r>
      <t>５．y=a(x-p)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のグラフ</t>
    </r>
  </si>
  <si>
    <r>
      <t>６．y=a(x-p)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+qのグラフ</t>
    </r>
  </si>
  <si>
    <t>８．２次関数の最大・最小</t>
  </si>
  <si>
    <t>９．２次関数の決定</t>
  </si>
  <si>
    <t>練習問題
研究　連立３元１次方程式の解き方</t>
  </si>
  <si>
    <t>第２節　２次方程式と２次不等式</t>
  </si>
  <si>
    <t>第１節　三角比</t>
  </si>
  <si>
    <t>１．鋭角の三角比</t>
  </si>
  <si>
    <t>３．三角比の相互関係</t>
  </si>
  <si>
    <t>４．三角比の拡張</t>
  </si>
  <si>
    <t>５．三角比が与えられたときの角</t>
  </si>
  <si>
    <t>第２節　正弦定理・余弦定理</t>
  </si>
  <si>
    <t>６．正弦定理</t>
  </si>
  <si>
    <t>７．余弦定理</t>
  </si>
  <si>
    <t>８．三角形の面積</t>
  </si>
  <si>
    <t>９．図形の計量</t>
  </si>
  <si>
    <t>練習問題
発展　ヘロンの公式</t>
  </si>
  <si>
    <t>第２章　集合と命題</t>
  </si>
  <si>
    <t>問題
コラム　日常生活と必要条件・十分条件</t>
  </si>
  <si>
    <t>10．２次方程式</t>
  </si>
  <si>
    <t>11．２次関数のグラフとx軸の共有点</t>
  </si>
  <si>
    <t>12．２次不等式</t>
  </si>
  <si>
    <t>第３章　２次関数</t>
  </si>
  <si>
    <t>第４章　図形と計量</t>
  </si>
  <si>
    <t>２．三角比の利用</t>
  </si>
  <si>
    <t>13．２次不等式の利用</t>
  </si>
  <si>
    <t>13．不等式の利用</t>
  </si>
  <si>
    <t>１．データの整理</t>
  </si>
  <si>
    <t>２．データの代表値</t>
  </si>
  <si>
    <t>３．データの散らばり</t>
  </si>
  <si>
    <t>４．四分位範囲</t>
  </si>
  <si>
    <t>５．データの相関</t>
  </si>
  <si>
    <t>６．相関係数</t>
  </si>
  <si>
    <t>７．表計算ソフトによるデータの分析</t>
  </si>
  <si>
    <t>練習問題
発展　3次式の展開と因数分解</t>
  </si>
  <si>
    <t>１．集合と部分集合</t>
  </si>
  <si>
    <t>２．共通部分，和集合，補集合</t>
  </si>
  <si>
    <t>３．命題と集合</t>
  </si>
  <si>
    <t>４．命題と証明
研究　√2が無理数であることの証明</t>
  </si>
  <si>
    <r>
      <t>７．y=ax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+bx+cのグラフ
研究　２次関数のグラフの平行移動</t>
    </r>
  </si>
  <si>
    <t>第５章　データの分析</t>
  </si>
  <si>
    <t>第１章　場合の数と確率</t>
  </si>
  <si>
    <t>第１節　場合の数</t>
  </si>
  <si>
    <t>１．集合</t>
  </si>
  <si>
    <t>２．集合の要素の個数</t>
  </si>
  <si>
    <t>３．樹形図，和の法則</t>
  </si>
  <si>
    <t>４．積の法則</t>
  </si>
  <si>
    <t>５．順列</t>
  </si>
  <si>
    <t>６．円順列と重複順列</t>
  </si>
  <si>
    <t>７．組合せ</t>
  </si>
  <si>
    <t>第２節　確率</t>
  </si>
  <si>
    <t>８．確率の意味</t>
  </si>
  <si>
    <t>９．確率の計算</t>
  </si>
  <si>
    <t>10．確率の基本性質</t>
  </si>
  <si>
    <t>11．和事象の確率</t>
  </si>
  <si>
    <t>12．余事象の確率</t>
  </si>
  <si>
    <t>13．独立な試行の確率</t>
  </si>
  <si>
    <t>14．反復試行の確率</t>
  </si>
  <si>
    <t>15．条件付き確率</t>
  </si>
  <si>
    <t>第２章　図形の性質</t>
  </si>
  <si>
    <t>第１節　平面図形</t>
  </si>
  <si>
    <t>１．角の二等分線と比</t>
  </si>
  <si>
    <t>２．三角形の外心，内心，重心</t>
  </si>
  <si>
    <t>３．三角形の辺の比の定理</t>
  </si>
  <si>
    <t>研究　三角形の辺と角</t>
  </si>
  <si>
    <t>４．円周角の定理</t>
  </si>
  <si>
    <t>５．円に内接する四角形</t>
  </si>
  <si>
    <t>６．円と接線</t>
  </si>
  <si>
    <t>７．接線と弦の作る角</t>
  </si>
  <si>
    <t>８．方べきの定理</t>
  </si>
  <si>
    <t>９．２つの円</t>
  </si>
  <si>
    <t>10．作図</t>
  </si>
  <si>
    <t>11．線分の長さと作図</t>
  </si>
  <si>
    <t>練習問題</t>
  </si>
  <si>
    <t>第２節　空間図形</t>
  </si>
  <si>
    <t>12．空間における直線と平面</t>
  </si>
  <si>
    <t>13．多面体
研究　多面体が５種類である理由</t>
  </si>
  <si>
    <t>第３章　整数の性質</t>
  </si>
  <si>
    <t>第１節　約数と倍数</t>
  </si>
  <si>
    <t>１．約数と倍数</t>
  </si>
  <si>
    <t>２．倍数の判定法</t>
  </si>
  <si>
    <t>３．素因数分解</t>
  </si>
  <si>
    <t>４．最大公約数と最小公倍数
研究　最大公約数，最小公倍数の性質</t>
  </si>
  <si>
    <t>５．割り算における商と余り</t>
  </si>
  <si>
    <t>６．余りによる整数の分類</t>
  </si>
  <si>
    <t>練習問題
コラム　完全数</t>
  </si>
  <si>
    <t>第２節　ユークリッドの互除法</t>
  </si>
  <si>
    <t>７．ユークリッドの互除法</t>
  </si>
  <si>
    <t>８．１次不定方程式</t>
  </si>
  <si>
    <t>練習問題
コラム　虫食い算</t>
  </si>
  <si>
    <t>研究　２次の不定方程式</t>
  </si>
  <si>
    <t>第３節　整数の性質の活用</t>
  </si>
  <si>
    <t>９．有理数の小数表現</t>
  </si>
  <si>
    <t>10．ｎ進法</t>
  </si>
  <si>
    <t>練習問題
コラム　有限小数？ 循環小数？</t>
  </si>
  <si>
    <t>改訂版 最新数学Ⅰ　時間配当表</t>
  </si>
  <si>
    <t>改訂版 最新数学Ａ　時間配当表</t>
  </si>
  <si>
    <t>第１章　式と証明</t>
  </si>
  <si>
    <t>１．整式の乗法と因数分解</t>
  </si>
  <si>
    <r>
      <t>２．二項定理
研究　(a+b+c)</t>
    </r>
    <r>
      <rPr>
        <vertAlign val="superscript"/>
        <sz val="10.5"/>
        <rFont val="ＭＳ 明朝"/>
        <family val="1"/>
      </rPr>
      <t>n</t>
    </r>
    <r>
      <rPr>
        <sz val="10.5"/>
        <rFont val="ＭＳ 明朝"/>
        <family val="1"/>
      </rPr>
      <t>の展開</t>
    </r>
  </si>
  <si>
    <t>３．整式の割り算</t>
  </si>
  <si>
    <t>４．分数式の乗法・除法</t>
  </si>
  <si>
    <t>５．分数式の加法・減法</t>
  </si>
  <si>
    <t>６．恒等式</t>
  </si>
  <si>
    <t>７．等式の証明</t>
  </si>
  <si>
    <t>８．不等式の証明</t>
  </si>
  <si>
    <t>９．相加平均と相乗平均</t>
  </si>
  <si>
    <t>練習問題
コラム　図形で考える「相加平均≧相乗平均」</t>
  </si>
  <si>
    <t>第２章　複素数と方程式</t>
  </si>
  <si>
    <t>１．複素数</t>
  </si>
  <si>
    <t>２．２次方程式の解と判別式</t>
  </si>
  <si>
    <t>３．解と係数の関係</t>
  </si>
  <si>
    <t>４．剰余の定理と因数定理</t>
  </si>
  <si>
    <t>５．高次方程式の解法</t>
  </si>
  <si>
    <r>
      <t>練習問題
コラム　x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＝1の解</t>
    </r>
  </si>
  <si>
    <t>第３章　図形と方程式</t>
  </si>
  <si>
    <t>第１節　点と直線</t>
  </si>
  <si>
    <t>１．直線上の点</t>
  </si>
  <si>
    <t>２．平面上の点</t>
  </si>
  <si>
    <t>３．直線の方程式</t>
  </si>
  <si>
    <t>４．２直線の平行と垂直</t>
  </si>
  <si>
    <t>第２節　円，軌跡と領域</t>
  </si>
  <si>
    <t>５．円の方程式</t>
  </si>
  <si>
    <t>６．円と直線</t>
  </si>
  <si>
    <t>７．軌跡
研究　線分の中点の軌跡</t>
  </si>
  <si>
    <t>８．不等式の表す領域</t>
  </si>
  <si>
    <t>９．連立不等式と領域</t>
  </si>
  <si>
    <t>練習問題
コラム　線形計画法</t>
  </si>
  <si>
    <t>第４章　三角関数</t>
  </si>
  <si>
    <t>第１節　三角関数</t>
  </si>
  <si>
    <t>１．一般角</t>
  </si>
  <si>
    <t>２．弧度法</t>
  </si>
  <si>
    <t>３．三角関数</t>
  </si>
  <si>
    <t>４．三角関数の性質</t>
  </si>
  <si>
    <t>５．三角関数のグラフ</t>
  </si>
  <si>
    <t>６．三角関数を含む方程式，不等式</t>
  </si>
  <si>
    <t>第２節　加法定理</t>
  </si>
  <si>
    <t>７．加法定理</t>
  </si>
  <si>
    <t>８．加法定理の応用</t>
  </si>
  <si>
    <t>９．三角関数の合成
コラム　プトレマイオス</t>
  </si>
  <si>
    <t>問題</t>
  </si>
  <si>
    <t>第５章　指数関数と対数関数</t>
  </si>
  <si>
    <t>１．指数法則</t>
  </si>
  <si>
    <t>２．指数関数とそのグラフ</t>
  </si>
  <si>
    <t>３．対数</t>
  </si>
  <si>
    <t>４．対数の性質
コラム　星の明るさ</t>
  </si>
  <si>
    <t>５．対数関数とそのグラフ</t>
  </si>
  <si>
    <t>６．常用対数</t>
  </si>
  <si>
    <t>練習問題
コラム　炭素年代測定法</t>
  </si>
  <si>
    <t>第６章　微分法と積分法</t>
  </si>
  <si>
    <t>第１節　微分法</t>
  </si>
  <si>
    <t>１．平均変化率と微分係数</t>
  </si>
  <si>
    <t>２．導関数</t>
  </si>
  <si>
    <t>３．微分法の公式</t>
  </si>
  <si>
    <t>４．接線</t>
  </si>
  <si>
    <t>５．関数の増減</t>
  </si>
  <si>
    <t>６．関数の極大・極小</t>
  </si>
  <si>
    <t>７．関数の最大・最小</t>
  </si>
  <si>
    <t>８．方程式・不等式への応用</t>
  </si>
  <si>
    <t>練習問題
コラム　瞬間の速さと微分係数</t>
  </si>
  <si>
    <t>第２節　積分法</t>
  </si>
  <si>
    <t>９．不定積分</t>
  </si>
  <si>
    <t>10．不定積分の計算</t>
  </si>
  <si>
    <t>11．定積分</t>
  </si>
  <si>
    <t>12．定積分の性質</t>
  </si>
  <si>
    <t>13．面積
研究　３次関数のグラフと面積</t>
  </si>
  <si>
    <t>第１章　平面上のベクトル</t>
  </si>
  <si>
    <t>第１節　ベクトルとその演算</t>
  </si>
  <si>
    <t>１．ベクトル</t>
  </si>
  <si>
    <t>２．ベクトルの和</t>
  </si>
  <si>
    <t>３．ベクトルの差</t>
  </si>
  <si>
    <t>４．ベクトルの実数倍</t>
  </si>
  <si>
    <t>５．ベクトルの成分</t>
  </si>
  <si>
    <t>６．ベクトルの成分と演算</t>
  </si>
  <si>
    <t>７．ベクトルの内積</t>
  </si>
  <si>
    <t>８．内積の性質</t>
  </si>
  <si>
    <t>練習問題
研究　三角形の面積</t>
  </si>
  <si>
    <t>第２節　ベクトルと平面図形</t>
  </si>
  <si>
    <t>９．位置ベクトル</t>
  </si>
  <si>
    <t>10．ベクトルと図形</t>
  </si>
  <si>
    <t>11．ベクトル方程式</t>
  </si>
  <si>
    <t>練習問題
研究　円のベクトル方程式</t>
  </si>
  <si>
    <t>第２章　空間のベクトル</t>
  </si>
  <si>
    <t>１．空間の座標</t>
  </si>
  <si>
    <t>２．空間のベクトル</t>
  </si>
  <si>
    <t>３．ベクトルの成分と演算</t>
  </si>
  <si>
    <t>４．ベクトルの内積</t>
  </si>
  <si>
    <t>５．位置ベクトル</t>
  </si>
  <si>
    <t>６．空間図形への応用</t>
  </si>
  <si>
    <t>練習問題
研究　球面のベクトル方程式</t>
  </si>
  <si>
    <t>第３章　数　列</t>
  </si>
  <si>
    <t>第１節　数列とその和</t>
  </si>
  <si>
    <t>１．数列</t>
  </si>
  <si>
    <t>２．等差数列</t>
  </si>
  <si>
    <t>３．等差数列の和</t>
  </si>
  <si>
    <t>４．等比数列</t>
  </si>
  <si>
    <t>５．等比数列の和
研究　複利計算</t>
  </si>
  <si>
    <t>６．和の記号∑</t>
  </si>
  <si>
    <t>７．自然数の２乗の和</t>
  </si>
  <si>
    <t>８．いろいろな数列の和</t>
  </si>
  <si>
    <t>９．階差数列</t>
  </si>
  <si>
    <t>練習問題
研究　和の求め方の工夫</t>
  </si>
  <si>
    <t>第２節　漸化式と数学的帰納法</t>
  </si>
  <si>
    <t>10．漸化式と一般項</t>
  </si>
  <si>
    <t>11．数学的帰納法</t>
  </si>
  <si>
    <t>練習問題
研究　フィボナッチ数列と黄金比</t>
  </si>
  <si>
    <t>問題</t>
  </si>
  <si>
    <t>第４章　確率分布と統計的な推測</t>
  </si>
  <si>
    <t>第１節　確率分布</t>
  </si>
  <si>
    <t>１．確率変数と確率分布</t>
  </si>
  <si>
    <t>２．確率変数の期待値</t>
  </si>
  <si>
    <t>３．分散と標準偏差</t>
  </si>
  <si>
    <t>４．二項分布</t>
  </si>
  <si>
    <t>５．二項分布と期待値，分散，標準偏差</t>
  </si>
  <si>
    <t>研究　二項分布のグラフ</t>
  </si>
  <si>
    <t>第２節　統計的な推測</t>
  </si>
  <si>
    <t>６．連続型確率変数</t>
  </si>
  <si>
    <t>７．正規分布</t>
  </si>
  <si>
    <t>８．二項分布の正規分布による近似</t>
  </si>
  <si>
    <t>９．母集団と標本</t>
  </si>
  <si>
    <t>10．標本平均の分布</t>
  </si>
  <si>
    <t>11．母平均の推定</t>
  </si>
  <si>
    <t>12．母比率の推定</t>
  </si>
  <si>
    <t>練習問題
コラム　予測区間</t>
  </si>
  <si>
    <t>改訂版 最新数学Ⅱ　時間配当表</t>
  </si>
  <si>
    <t>改訂版 最新数学Ｂ　時間配当表</t>
  </si>
  <si>
    <t>教授用資料</t>
  </si>
  <si>
    <t>問題</t>
  </si>
  <si>
    <t>問題</t>
  </si>
  <si>
    <t>問題</t>
  </si>
  <si>
    <t>問題</t>
  </si>
  <si>
    <t>練習問題
研究　複素数平面上の点の軌跡</t>
  </si>
  <si>
    <t>第１節　数列の極限</t>
  </si>
  <si>
    <t>第２節　関数の極限</t>
  </si>
  <si>
    <t>第１節　不定積分</t>
  </si>
  <si>
    <t>第２節　定積分</t>
  </si>
  <si>
    <t>第３節　積分法の応用</t>
  </si>
  <si>
    <t>第１章　複素数平面</t>
  </si>
  <si>
    <t>第２章　式と曲線</t>
  </si>
  <si>
    <t>第３章　関数</t>
  </si>
  <si>
    <t>第４章　極限</t>
  </si>
  <si>
    <t>第５章　微分法</t>
  </si>
  <si>
    <t>第６章　微分法の応用</t>
  </si>
  <si>
    <t>第７章　積分法とその応用</t>
  </si>
  <si>
    <t>１．放物線</t>
  </si>
  <si>
    <t>２．楕円</t>
  </si>
  <si>
    <t>３．双曲線</t>
  </si>
  <si>
    <t>第１節　２次曲線</t>
  </si>
  <si>
    <t>４．２次曲線の平行移動</t>
  </si>
  <si>
    <t>５．２次曲線と直線</t>
  </si>
  <si>
    <t>６．曲線の媒介変数表示</t>
  </si>
  <si>
    <t>10．曲線の長さ</t>
  </si>
  <si>
    <t>７．極座標と極方程式</t>
  </si>
  <si>
    <t>８．コンピュータといろいろな曲線</t>
  </si>
  <si>
    <t>１．複素数平面</t>
  </si>
  <si>
    <t>２．複素数の和と差</t>
  </si>
  <si>
    <t>３．複素数の極形式</t>
  </si>
  <si>
    <r>
      <t>４．ド・モアブルの定理
研究　方程式z</t>
    </r>
    <r>
      <rPr>
        <vertAlign val="superscript"/>
        <sz val="10.5"/>
        <rFont val="ＭＳ 明朝"/>
        <family val="1"/>
      </rPr>
      <t>n</t>
    </r>
    <r>
      <rPr>
        <sz val="10.5"/>
        <rFont val="ＭＳ 明朝"/>
        <family val="1"/>
      </rPr>
      <t>＝αの解</t>
    </r>
  </si>
  <si>
    <t>５． 複素数と平面図形</t>
  </si>
  <si>
    <t>１．分数関数</t>
  </si>
  <si>
    <t>２．無理関数</t>
  </si>
  <si>
    <t>３．逆関数と合成関数</t>
  </si>
  <si>
    <t>１．数列の極限</t>
  </si>
  <si>
    <t>２．極限の計算</t>
  </si>
  <si>
    <r>
      <t>３．無限等比数列
研究　数列｛r</t>
    </r>
    <r>
      <rPr>
        <vertAlign val="superscript"/>
        <sz val="10.5"/>
        <rFont val="ＭＳ 明朝"/>
        <family val="1"/>
      </rPr>
      <t>n</t>
    </r>
    <r>
      <rPr>
        <sz val="10.5"/>
        <rFont val="ＭＳ 明朝"/>
        <family val="1"/>
      </rPr>
      <t>/(1＋r</t>
    </r>
    <r>
      <rPr>
        <vertAlign val="superscript"/>
        <sz val="10.5"/>
        <rFont val="ＭＳ 明朝"/>
        <family val="1"/>
      </rPr>
      <t>n</t>
    </r>
    <r>
      <rPr>
        <sz val="10.5"/>
        <rFont val="ＭＳ 明朝"/>
        <family val="1"/>
      </rPr>
      <t>)｝の極限</t>
    </r>
  </si>
  <si>
    <t>４．無限級数</t>
  </si>
  <si>
    <t>５．関数の極限</t>
  </si>
  <si>
    <t>６．いろいろな関数の極限</t>
  </si>
  <si>
    <t>７．関数の連続性</t>
  </si>
  <si>
    <t>１．微分係数と導関数</t>
  </si>
  <si>
    <t>２．積・商の導関数</t>
  </si>
  <si>
    <t>３．合成関数と逆関数の微分法</t>
  </si>
  <si>
    <t>４．三角関数の導関数</t>
  </si>
  <si>
    <t>５．指数関数の導関数</t>
  </si>
  <si>
    <t>８．x，yの方程式で定められる関数の導関数</t>
  </si>
  <si>
    <t>９．媒介変数で表された関数の導関数</t>
  </si>
  <si>
    <t>６．対数関数の導関数</t>
  </si>
  <si>
    <t>７．第n次導関数</t>
  </si>
  <si>
    <t>練習問題
研究　対数微分法</t>
  </si>
  <si>
    <t>１．接線の方程式</t>
  </si>
  <si>
    <t>２．平均値の定理</t>
  </si>
  <si>
    <t>３．関数の増減</t>
  </si>
  <si>
    <t>４．関数の極大・極小</t>
  </si>
  <si>
    <t>５．関数の最大・最小</t>
  </si>
  <si>
    <t>６．関数のグラフ</t>
  </si>
  <si>
    <t>８．速度と加速度
研究　等速円運動</t>
  </si>
  <si>
    <t>９．近似式</t>
  </si>
  <si>
    <t>１．不定積分とその基本性質</t>
  </si>
  <si>
    <t>２．置換積分法と部分積分法</t>
  </si>
  <si>
    <t>４．定積分とその基本性質</t>
  </si>
  <si>
    <t>５．定積分の置換積分法と部分積分法</t>
  </si>
  <si>
    <t>６．定積分と極限・不等式
研究　数列の和に関する不等式の証明</t>
  </si>
  <si>
    <t>７．面積
研究　媒介変数表示と面積</t>
  </si>
  <si>
    <t>８．体積
研究　円環体の体積</t>
  </si>
  <si>
    <t>９．速度と道のり</t>
  </si>
  <si>
    <t>改訂版 最新数学Ⅲ　時間配当表</t>
  </si>
  <si>
    <t>第２節　媒介変数表示と極座標</t>
  </si>
  <si>
    <t>７．方程式，不等式への応用</t>
  </si>
  <si>
    <t>３．いろいろな関数の不定積分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</si>
</sst>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vertAlign val="superscript"/>
      <sz val="10.5"/>
      <name val="ＭＳ 明朝"/>
      <family val="1"/>
    </font>
    <font>
      <sz val="10.5"/>
      <name val="Century"/>
      <family val="1"/>
    </font>
    <font>
      <sz val="12"/>
      <name val="Century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vertical="center"/>
    </xf>
    <xf numFmtId="0" fontId="5" fillId="32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4.75390625" style="2" customWidth="1"/>
    <col min="2" max="2" width="6.75390625" style="7" customWidth="1"/>
    <col min="3" max="3" width="6.75390625" style="8" customWidth="1"/>
  </cols>
  <sheetData>
    <row r="1" spans="1:3" ht="13.5">
      <c r="A1" s="35" t="s">
        <v>253</v>
      </c>
      <c r="B1" s="25"/>
      <c r="C1" s="24"/>
    </row>
    <row r="2" ht="18.75">
      <c r="A2" s="1" t="s">
        <v>122</v>
      </c>
    </row>
    <row r="3" ht="18.75">
      <c r="A3" s="1"/>
    </row>
    <row r="4" spans="1:3" ht="14.25">
      <c r="A4" s="3"/>
      <c r="B4" s="3" t="s">
        <v>2</v>
      </c>
      <c r="C4" s="4" t="s">
        <v>0</v>
      </c>
    </row>
    <row r="5" spans="1:3" ht="14.25">
      <c r="A5" s="5" t="s">
        <v>3</v>
      </c>
      <c r="B5" s="6">
        <f>B7+B28+B36+B56+B72</f>
        <v>155</v>
      </c>
      <c r="C5" s="6">
        <f>C7+C28+C36+C56+C72+C83</f>
        <v>90</v>
      </c>
    </row>
    <row r="6" spans="1:3" ht="14.25">
      <c r="A6" s="3"/>
      <c r="B6" s="4"/>
      <c r="C6" s="3"/>
    </row>
    <row r="7" spans="1:3" ht="14.25">
      <c r="A7" s="9" t="s">
        <v>13</v>
      </c>
      <c r="B7" s="13">
        <f>B8+B19+B26+1</f>
        <v>42</v>
      </c>
      <c r="C7" s="13">
        <f>C8+C19+C26</f>
        <v>23</v>
      </c>
    </row>
    <row r="8" spans="1:3" ht="13.5">
      <c r="A8" s="11" t="s">
        <v>14</v>
      </c>
      <c r="B8" s="12">
        <f>SUM(B9:B18)</f>
        <v>28</v>
      </c>
      <c r="C8" s="12">
        <f>SUM(C9:C18)</f>
        <v>15</v>
      </c>
    </row>
    <row r="9" spans="1:3" ht="13.5">
      <c r="A9" s="10" t="s">
        <v>5</v>
      </c>
      <c r="B9" s="14">
        <v>2</v>
      </c>
      <c r="C9" s="14">
        <v>1</v>
      </c>
    </row>
    <row r="10" spans="1:3" ht="13.5">
      <c r="A10" s="10" t="s">
        <v>6</v>
      </c>
      <c r="B10" s="14">
        <v>4</v>
      </c>
      <c r="C10" s="14">
        <v>2</v>
      </c>
    </row>
    <row r="11" spans="1:3" ht="13.5">
      <c r="A11" s="15" t="s">
        <v>7</v>
      </c>
      <c r="B11" s="14">
        <v>2</v>
      </c>
      <c r="C11" s="14">
        <v>1</v>
      </c>
    </row>
    <row r="12" spans="1:3" ht="13.5">
      <c r="A12" s="15" t="s">
        <v>8</v>
      </c>
      <c r="B12" s="14">
        <v>2</v>
      </c>
      <c r="C12" s="14">
        <v>1</v>
      </c>
    </row>
    <row r="13" spans="1:3" ht="13.5">
      <c r="A13" s="15" t="s">
        <v>9</v>
      </c>
      <c r="B13" s="14">
        <v>4</v>
      </c>
      <c r="C13" s="14">
        <v>2</v>
      </c>
    </row>
    <row r="14" spans="1:3" ht="13.5">
      <c r="A14" s="15" t="s">
        <v>10</v>
      </c>
      <c r="B14" s="14">
        <v>2</v>
      </c>
      <c r="C14" s="14">
        <v>1</v>
      </c>
    </row>
    <row r="15" spans="1:3" ht="25.5">
      <c r="A15" s="15" t="s">
        <v>61</v>
      </c>
      <c r="B15" s="14">
        <v>3</v>
      </c>
      <c r="C15" s="14">
        <v>2</v>
      </c>
    </row>
    <row r="16" spans="1:3" ht="13.5">
      <c r="A16" s="15" t="s">
        <v>11</v>
      </c>
      <c r="B16" s="14">
        <v>3</v>
      </c>
      <c r="C16" s="14">
        <v>1.5</v>
      </c>
    </row>
    <row r="17" spans="1:3" ht="13.5">
      <c r="A17" s="15" t="s">
        <v>12</v>
      </c>
      <c r="B17" s="14">
        <v>4</v>
      </c>
      <c r="C17" s="14">
        <v>2</v>
      </c>
    </row>
    <row r="18" spans="1:3" ht="25.5">
      <c r="A18" s="15" t="s">
        <v>18</v>
      </c>
      <c r="B18" s="14">
        <v>2</v>
      </c>
      <c r="C18" s="14">
        <v>1.5</v>
      </c>
    </row>
    <row r="19" spans="1:3" ht="13.5">
      <c r="A19" s="11" t="s">
        <v>15</v>
      </c>
      <c r="B19" s="12">
        <f>SUM(B20:B25)</f>
        <v>12</v>
      </c>
      <c r="C19" s="12">
        <f>SUM(C20:C25)</f>
        <v>7</v>
      </c>
    </row>
    <row r="20" spans="1:3" ht="13.5">
      <c r="A20" s="10" t="s">
        <v>16</v>
      </c>
      <c r="B20" s="14">
        <v>2</v>
      </c>
      <c r="C20" s="14">
        <v>1</v>
      </c>
    </row>
    <row r="21" spans="1:3" ht="13.5">
      <c r="A21" s="10" t="s">
        <v>17</v>
      </c>
      <c r="B21" s="14">
        <v>2</v>
      </c>
      <c r="C21" s="14">
        <v>1</v>
      </c>
    </row>
    <row r="22" spans="1:3" ht="13.5">
      <c r="A22" s="10" t="s">
        <v>19</v>
      </c>
      <c r="B22" s="14">
        <v>4</v>
      </c>
      <c r="C22" s="14">
        <v>2</v>
      </c>
    </row>
    <row r="23" spans="1:3" ht="13.5">
      <c r="A23" s="10" t="s">
        <v>20</v>
      </c>
      <c r="B23" s="14">
        <v>2</v>
      </c>
      <c r="C23" s="14">
        <v>1</v>
      </c>
    </row>
    <row r="24" spans="1:3" ht="13.5">
      <c r="A24" s="10" t="s">
        <v>53</v>
      </c>
      <c r="B24" s="14">
        <v>1</v>
      </c>
      <c r="C24" s="14">
        <v>1</v>
      </c>
    </row>
    <row r="25" spans="1:3" ht="13.5">
      <c r="A25" s="10" t="s">
        <v>4</v>
      </c>
      <c r="B25" s="14">
        <v>1</v>
      </c>
      <c r="C25" s="14">
        <v>1</v>
      </c>
    </row>
    <row r="26" spans="1:3" ht="13.5">
      <c r="A26" s="11" t="s">
        <v>21</v>
      </c>
      <c r="B26" s="12">
        <v>1</v>
      </c>
      <c r="C26" s="12">
        <v>1</v>
      </c>
    </row>
    <row r="27" spans="1:6" ht="13.5">
      <c r="A27" s="17"/>
      <c r="B27" s="18"/>
      <c r="C27" s="18"/>
      <c r="D27" s="19"/>
      <c r="E27" s="19"/>
      <c r="F27" s="16"/>
    </row>
    <row r="28" spans="1:3" ht="14.25">
      <c r="A28" s="9" t="s">
        <v>44</v>
      </c>
      <c r="B28" s="13">
        <f>SUM(B29:B34)+1</f>
        <v>16</v>
      </c>
      <c r="C28" s="13">
        <f>SUM(C29:C34)</f>
        <v>8</v>
      </c>
    </row>
    <row r="29" spans="1:3" ht="13.5">
      <c r="A29" s="10" t="s">
        <v>62</v>
      </c>
      <c r="B29" s="14">
        <v>2</v>
      </c>
      <c r="C29" s="14">
        <v>1</v>
      </c>
    </row>
    <row r="30" spans="1:3" ht="13.5">
      <c r="A30" s="10" t="s">
        <v>63</v>
      </c>
      <c r="B30" s="14">
        <v>2</v>
      </c>
      <c r="C30" s="14">
        <v>1</v>
      </c>
    </row>
    <row r="31" spans="1:3" ht="13.5">
      <c r="A31" s="10" t="s">
        <v>64</v>
      </c>
      <c r="B31" s="14">
        <v>6</v>
      </c>
      <c r="C31" s="14">
        <v>3</v>
      </c>
    </row>
    <row r="32" spans="1:3" ht="25.5">
      <c r="A32" s="15" t="s">
        <v>65</v>
      </c>
      <c r="B32" s="14">
        <v>3</v>
      </c>
      <c r="C32" s="14">
        <v>1.5</v>
      </c>
    </row>
    <row r="33" spans="1:3" ht="13.5">
      <c r="A33" s="10" t="s">
        <v>4</v>
      </c>
      <c r="B33" s="14">
        <v>1</v>
      </c>
      <c r="C33" s="14">
        <v>1</v>
      </c>
    </row>
    <row r="34" spans="1:3" ht="25.5">
      <c r="A34" s="20" t="s">
        <v>45</v>
      </c>
      <c r="B34" s="12">
        <v>1</v>
      </c>
      <c r="C34" s="12">
        <v>0.5</v>
      </c>
    </row>
    <row r="35" ht="13.5">
      <c r="A35" s="21"/>
    </row>
    <row r="36" spans="1:3" ht="14.25">
      <c r="A36" s="9" t="s">
        <v>49</v>
      </c>
      <c r="B36" s="13">
        <f>B37+B48+B54+1</f>
        <v>42</v>
      </c>
      <c r="C36" s="13">
        <f>C37+C48+C54</f>
        <v>26</v>
      </c>
    </row>
    <row r="37" spans="1:3" ht="13.5">
      <c r="A37" s="11" t="s">
        <v>22</v>
      </c>
      <c r="B37" s="12">
        <f>SUM(B38:B47)</f>
        <v>24</v>
      </c>
      <c r="C37" s="12">
        <f>SUM(C38:C47)</f>
        <v>16</v>
      </c>
    </row>
    <row r="38" spans="1:3" ht="13.5">
      <c r="A38" s="10" t="s">
        <v>23</v>
      </c>
      <c r="B38" s="14">
        <v>2</v>
      </c>
      <c r="C38" s="14">
        <v>1</v>
      </c>
    </row>
    <row r="39" spans="1:3" ht="13.5">
      <c r="A39" s="10" t="s">
        <v>24</v>
      </c>
      <c r="B39" s="14">
        <v>2</v>
      </c>
      <c r="C39" s="14">
        <v>1</v>
      </c>
    </row>
    <row r="40" spans="1:3" ht="15">
      <c r="A40" s="15" t="s">
        <v>25</v>
      </c>
      <c r="B40" s="14">
        <v>2</v>
      </c>
      <c r="C40" s="14">
        <v>1</v>
      </c>
    </row>
    <row r="41" spans="1:3" ht="15">
      <c r="A41" s="15" t="s">
        <v>26</v>
      </c>
      <c r="B41" s="14">
        <v>2</v>
      </c>
      <c r="C41" s="14">
        <v>1</v>
      </c>
    </row>
    <row r="42" spans="1:3" ht="15">
      <c r="A42" s="15" t="s">
        <v>27</v>
      </c>
      <c r="B42" s="14">
        <v>2</v>
      </c>
      <c r="C42" s="14">
        <v>1</v>
      </c>
    </row>
    <row r="43" spans="1:3" ht="15">
      <c r="A43" s="15" t="s">
        <v>28</v>
      </c>
      <c r="B43" s="14">
        <v>2</v>
      </c>
      <c r="C43" s="14">
        <v>1</v>
      </c>
    </row>
    <row r="44" spans="1:3" ht="27.75">
      <c r="A44" s="15" t="s">
        <v>66</v>
      </c>
      <c r="B44" s="14">
        <v>4</v>
      </c>
      <c r="C44" s="14">
        <v>3</v>
      </c>
    </row>
    <row r="45" spans="1:3" ht="13.5">
      <c r="A45" s="15" t="s">
        <v>29</v>
      </c>
      <c r="B45" s="14">
        <v>4</v>
      </c>
      <c r="C45" s="14">
        <v>4</v>
      </c>
    </row>
    <row r="46" spans="1:3" ht="13.5">
      <c r="A46" s="15" t="s">
        <v>30</v>
      </c>
      <c r="B46" s="14">
        <v>2</v>
      </c>
      <c r="C46" s="14">
        <v>1</v>
      </c>
    </row>
    <row r="47" spans="1:3" ht="25.5">
      <c r="A47" s="15" t="s">
        <v>31</v>
      </c>
      <c r="B47" s="14">
        <v>2</v>
      </c>
      <c r="C47" s="14">
        <v>2</v>
      </c>
    </row>
    <row r="48" spans="1:3" ht="13.5">
      <c r="A48" s="11" t="s">
        <v>32</v>
      </c>
      <c r="B48" s="12">
        <f>SUM(B49:B53)</f>
        <v>16</v>
      </c>
      <c r="C48" s="12">
        <f>SUM(C49:C53)</f>
        <v>9</v>
      </c>
    </row>
    <row r="49" spans="1:3" ht="13.5">
      <c r="A49" s="10" t="s">
        <v>46</v>
      </c>
      <c r="B49" s="14">
        <v>4</v>
      </c>
      <c r="C49" s="14">
        <v>2</v>
      </c>
    </row>
    <row r="50" spans="1:3" ht="13.5">
      <c r="A50" s="10" t="s">
        <v>47</v>
      </c>
      <c r="B50" s="14">
        <v>5</v>
      </c>
      <c r="C50" s="14">
        <v>2</v>
      </c>
    </row>
    <row r="51" spans="1:3" ht="13.5">
      <c r="A51" s="10" t="s">
        <v>48</v>
      </c>
      <c r="B51" s="14">
        <v>5</v>
      </c>
      <c r="C51" s="14">
        <v>3</v>
      </c>
    </row>
    <row r="52" spans="1:3" ht="13.5">
      <c r="A52" s="10" t="s">
        <v>52</v>
      </c>
      <c r="B52" s="14">
        <v>1</v>
      </c>
      <c r="C52" s="14">
        <v>1</v>
      </c>
    </row>
    <row r="53" spans="1:3" ht="13.5">
      <c r="A53" s="10" t="s">
        <v>4</v>
      </c>
      <c r="B53" s="14">
        <v>1</v>
      </c>
      <c r="C53" s="14">
        <v>1</v>
      </c>
    </row>
    <row r="54" spans="1:3" ht="13.5">
      <c r="A54" s="11" t="s">
        <v>21</v>
      </c>
      <c r="B54" s="12">
        <v>1</v>
      </c>
      <c r="C54" s="12">
        <v>1</v>
      </c>
    </row>
    <row r="55" ht="13.5">
      <c r="A55" s="21"/>
    </row>
    <row r="56" spans="1:3" ht="14.25">
      <c r="A56" s="9" t="s">
        <v>50</v>
      </c>
      <c r="B56" s="13">
        <f>B57+B64+B70+1</f>
        <v>32</v>
      </c>
      <c r="C56" s="13">
        <f>C57+C64+C70</f>
        <v>20</v>
      </c>
    </row>
    <row r="57" spans="1:3" ht="13.5">
      <c r="A57" s="11" t="s">
        <v>33</v>
      </c>
      <c r="B57" s="12">
        <f>SUM(B58:B63)</f>
        <v>18</v>
      </c>
      <c r="C57" s="12">
        <f>SUM(C58:C63)</f>
        <v>10</v>
      </c>
    </row>
    <row r="58" spans="1:3" ht="13.5">
      <c r="A58" s="10" t="s">
        <v>34</v>
      </c>
      <c r="B58" s="14">
        <v>4</v>
      </c>
      <c r="C58" s="14">
        <v>2</v>
      </c>
    </row>
    <row r="59" spans="1:3" ht="13.5">
      <c r="A59" s="10" t="s">
        <v>51</v>
      </c>
      <c r="B59" s="14">
        <v>2</v>
      </c>
      <c r="C59" s="14">
        <v>1</v>
      </c>
    </row>
    <row r="60" spans="1:3" ht="13.5">
      <c r="A60" s="15" t="s">
        <v>35</v>
      </c>
      <c r="B60" s="14">
        <v>4</v>
      </c>
      <c r="C60" s="14">
        <v>2</v>
      </c>
    </row>
    <row r="61" spans="1:3" ht="13.5">
      <c r="A61" s="15" t="s">
        <v>36</v>
      </c>
      <c r="B61" s="14">
        <v>5</v>
      </c>
      <c r="C61" s="14">
        <v>3</v>
      </c>
    </row>
    <row r="62" spans="1:3" ht="13.5">
      <c r="A62" s="15" t="s">
        <v>37</v>
      </c>
      <c r="B62" s="14">
        <v>1.5</v>
      </c>
      <c r="C62" s="14">
        <v>1</v>
      </c>
    </row>
    <row r="63" spans="1:3" ht="13.5">
      <c r="A63" s="10" t="s">
        <v>4</v>
      </c>
      <c r="B63" s="14">
        <v>1.5</v>
      </c>
      <c r="C63" s="14">
        <v>1</v>
      </c>
    </row>
    <row r="64" spans="1:3" ht="13.5">
      <c r="A64" s="11" t="s">
        <v>38</v>
      </c>
      <c r="B64" s="12">
        <f>SUM(B65:B69)</f>
        <v>12</v>
      </c>
      <c r="C64" s="12">
        <f>SUM(C65:C69)</f>
        <v>9</v>
      </c>
    </row>
    <row r="65" spans="1:3" ht="13.5">
      <c r="A65" s="10" t="s">
        <v>39</v>
      </c>
      <c r="B65" s="14">
        <v>3</v>
      </c>
      <c r="C65" s="14">
        <v>2</v>
      </c>
    </row>
    <row r="66" spans="1:3" ht="13.5">
      <c r="A66" s="10" t="s">
        <v>40</v>
      </c>
      <c r="B66" s="14">
        <v>3</v>
      </c>
      <c r="C66" s="14">
        <v>2</v>
      </c>
    </row>
    <row r="67" spans="1:3" ht="13.5">
      <c r="A67" s="15" t="s">
        <v>41</v>
      </c>
      <c r="B67" s="14">
        <v>2</v>
      </c>
      <c r="C67" s="14">
        <v>1</v>
      </c>
    </row>
    <row r="68" spans="1:3" ht="13.5">
      <c r="A68" s="15" t="s">
        <v>42</v>
      </c>
      <c r="B68" s="14">
        <v>2</v>
      </c>
      <c r="C68" s="14">
        <v>2</v>
      </c>
    </row>
    <row r="69" spans="1:3" ht="25.5">
      <c r="A69" s="15" t="s">
        <v>43</v>
      </c>
      <c r="B69" s="14">
        <v>2</v>
      </c>
      <c r="C69" s="14">
        <v>2</v>
      </c>
    </row>
    <row r="70" spans="1:3" ht="13.5">
      <c r="A70" s="11" t="s">
        <v>21</v>
      </c>
      <c r="B70" s="12">
        <v>1</v>
      </c>
      <c r="C70" s="12">
        <v>1</v>
      </c>
    </row>
    <row r="71" ht="13.5">
      <c r="A71" s="21"/>
    </row>
    <row r="72" spans="1:3" ht="14.25">
      <c r="A72" s="9" t="s">
        <v>67</v>
      </c>
      <c r="B72" s="13">
        <f>SUM(B73:B81)+1</f>
        <v>23</v>
      </c>
      <c r="C72" s="13">
        <f>SUM(C73:C81)</f>
        <v>9</v>
      </c>
    </row>
    <row r="73" spans="1:3" ht="13.5">
      <c r="A73" s="10" t="s">
        <v>54</v>
      </c>
      <c r="B73" s="14">
        <v>2</v>
      </c>
      <c r="C73" s="14">
        <v>1</v>
      </c>
    </row>
    <row r="74" spans="1:3" ht="13.5">
      <c r="A74" s="10" t="s">
        <v>55</v>
      </c>
      <c r="B74" s="14">
        <v>3</v>
      </c>
      <c r="C74" s="14">
        <v>1</v>
      </c>
    </row>
    <row r="75" spans="1:3" ht="13.5">
      <c r="A75" s="10" t="s">
        <v>56</v>
      </c>
      <c r="B75" s="14">
        <v>4</v>
      </c>
      <c r="C75" s="14">
        <v>1.5</v>
      </c>
    </row>
    <row r="76" spans="1:3" ht="13.5">
      <c r="A76" s="15" t="s">
        <v>57</v>
      </c>
      <c r="B76" s="14">
        <v>4</v>
      </c>
      <c r="C76" s="14">
        <v>1.5</v>
      </c>
    </row>
    <row r="77" spans="1:3" ht="13.5">
      <c r="A77" s="15" t="s">
        <v>58</v>
      </c>
      <c r="B77" s="14">
        <v>3</v>
      </c>
      <c r="C77" s="14">
        <v>1</v>
      </c>
    </row>
    <row r="78" spans="1:3" ht="13.5">
      <c r="A78" s="15" t="s">
        <v>59</v>
      </c>
      <c r="B78" s="14">
        <v>3</v>
      </c>
      <c r="C78" s="14">
        <v>1</v>
      </c>
    </row>
    <row r="79" spans="1:3" ht="13.5">
      <c r="A79" s="15" t="s">
        <v>60</v>
      </c>
      <c r="B79" s="14">
        <v>1</v>
      </c>
      <c r="C79" s="14">
        <v>0.5</v>
      </c>
    </row>
    <row r="80" spans="1:3" ht="13.5">
      <c r="A80" s="10" t="s">
        <v>4</v>
      </c>
      <c r="B80" s="14">
        <v>1</v>
      </c>
      <c r="C80" s="14">
        <v>0.5</v>
      </c>
    </row>
    <row r="81" spans="1:3" ht="13.5">
      <c r="A81" s="11" t="s">
        <v>21</v>
      </c>
      <c r="B81" s="12">
        <v>1</v>
      </c>
      <c r="C81" s="12">
        <v>1</v>
      </c>
    </row>
    <row r="83" spans="1:3" ht="13.5">
      <c r="A83" s="22" t="s">
        <v>1</v>
      </c>
      <c r="B83" s="23"/>
      <c r="C83" s="23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4.75390625" style="2" customWidth="1"/>
    <col min="2" max="2" width="6.75390625" style="7" customWidth="1"/>
    <col min="3" max="3" width="6.75390625" style="8" customWidth="1"/>
  </cols>
  <sheetData>
    <row r="1" spans="1:3" ht="13.5">
      <c r="A1" s="35" t="s">
        <v>253</v>
      </c>
      <c r="B1" s="36"/>
      <c r="C1"/>
    </row>
    <row r="2" ht="18.75">
      <c r="A2" s="1" t="s">
        <v>123</v>
      </c>
    </row>
    <row r="3" ht="18.75">
      <c r="A3" s="1"/>
    </row>
    <row r="4" spans="1:3" ht="14.25">
      <c r="A4" s="3"/>
      <c r="B4" s="3" t="s">
        <v>2</v>
      </c>
      <c r="C4" s="4" t="s">
        <v>0</v>
      </c>
    </row>
    <row r="5" spans="1:3" ht="14.25">
      <c r="A5" s="5" t="s">
        <v>3</v>
      </c>
      <c r="B5" s="6">
        <f>B7+B29+B51</f>
        <v>134</v>
      </c>
      <c r="C5" s="6">
        <f>C7+C29+C51+C71</f>
        <v>90</v>
      </c>
    </row>
    <row r="6" spans="1:3" ht="14.25">
      <c r="A6" s="3"/>
      <c r="B6" s="4"/>
      <c r="C6" s="3"/>
    </row>
    <row r="7" spans="1:3" ht="14.25">
      <c r="A7" s="9" t="s">
        <v>68</v>
      </c>
      <c r="B7" s="13">
        <f>B8+B17+B27+1</f>
        <v>46</v>
      </c>
      <c r="C7" s="13">
        <f>C8+C17+C27</f>
        <v>31</v>
      </c>
    </row>
    <row r="8" spans="1:3" ht="13.5">
      <c r="A8" s="11" t="s">
        <v>69</v>
      </c>
      <c r="B8" s="12">
        <f>SUM(B9:B16)</f>
        <v>24</v>
      </c>
      <c r="C8" s="12">
        <f>SUM(C9:C16)</f>
        <v>15</v>
      </c>
    </row>
    <row r="9" spans="1:3" ht="13.5">
      <c r="A9" s="10" t="s">
        <v>70</v>
      </c>
      <c r="B9" s="14">
        <v>2</v>
      </c>
      <c r="C9" s="14">
        <v>1</v>
      </c>
    </row>
    <row r="10" spans="1:3" ht="13.5">
      <c r="A10" s="10" t="s">
        <v>71</v>
      </c>
      <c r="B10" s="14">
        <v>4</v>
      </c>
      <c r="C10" s="14">
        <v>2</v>
      </c>
    </row>
    <row r="11" spans="1:3" ht="13.5">
      <c r="A11" s="15" t="s">
        <v>72</v>
      </c>
      <c r="B11" s="14">
        <v>2</v>
      </c>
      <c r="C11" s="14">
        <v>1</v>
      </c>
    </row>
    <row r="12" spans="1:3" ht="13.5">
      <c r="A12" s="15" t="s">
        <v>73</v>
      </c>
      <c r="B12" s="14">
        <v>2</v>
      </c>
      <c r="C12" s="14">
        <v>1</v>
      </c>
    </row>
    <row r="13" spans="1:3" ht="13.5">
      <c r="A13" s="15" t="s">
        <v>74</v>
      </c>
      <c r="B13" s="14">
        <v>4</v>
      </c>
      <c r="C13" s="14">
        <v>2</v>
      </c>
    </row>
    <row r="14" spans="1:3" ht="13.5">
      <c r="A14" s="15" t="s">
        <v>75</v>
      </c>
      <c r="B14" s="14">
        <v>2</v>
      </c>
      <c r="C14" s="14">
        <v>2</v>
      </c>
    </row>
    <row r="15" spans="1:3" ht="13.5">
      <c r="A15" s="15" t="s">
        <v>76</v>
      </c>
      <c r="B15" s="14">
        <v>6</v>
      </c>
      <c r="C15" s="14">
        <v>4</v>
      </c>
    </row>
    <row r="16" spans="1:3" ht="13.5">
      <c r="A16" s="15" t="s">
        <v>4</v>
      </c>
      <c r="B16" s="14">
        <v>2</v>
      </c>
      <c r="C16" s="14">
        <v>2</v>
      </c>
    </row>
    <row r="17" spans="1:3" ht="13.5">
      <c r="A17" s="11" t="s">
        <v>77</v>
      </c>
      <c r="B17" s="12">
        <f>SUM(B18:B26)</f>
        <v>20</v>
      </c>
      <c r="C17" s="12">
        <f>SUM(C18:C26)</f>
        <v>15</v>
      </c>
    </row>
    <row r="18" spans="1:3" ht="13.5">
      <c r="A18" s="10" t="s">
        <v>78</v>
      </c>
      <c r="B18" s="14">
        <v>2</v>
      </c>
      <c r="C18" s="14">
        <v>1</v>
      </c>
    </row>
    <row r="19" spans="1:3" ht="13.5">
      <c r="A19" s="10" t="s">
        <v>79</v>
      </c>
      <c r="B19" s="14">
        <v>2</v>
      </c>
      <c r="C19" s="14">
        <v>1</v>
      </c>
    </row>
    <row r="20" spans="1:3" ht="13.5">
      <c r="A20" s="10" t="s">
        <v>80</v>
      </c>
      <c r="B20" s="14">
        <v>2</v>
      </c>
      <c r="C20" s="14">
        <v>1</v>
      </c>
    </row>
    <row r="21" spans="1:3" ht="13.5">
      <c r="A21" s="10" t="s">
        <v>81</v>
      </c>
      <c r="B21" s="14">
        <v>2</v>
      </c>
      <c r="C21" s="14">
        <v>2</v>
      </c>
    </row>
    <row r="22" spans="1:3" ht="13.5">
      <c r="A22" s="10" t="s">
        <v>82</v>
      </c>
      <c r="B22" s="14">
        <v>2</v>
      </c>
      <c r="C22" s="14">
        <v>2</v>
      </c>
    </row>
    <row r="23" spans="1:3" ht="13.5">
      <c r="A23" s="10" t="s">
        <v>83</v>
      </c>
      <c r="B23" s="14">
        <v>2</v>
      </c>
      <c r="C23" s="14">
        <v>1</v>
      </c>
    </row>
    <row r="24" spans="1:3" ht="13.5">
      <c r="A24" s="10" t="s">
        <v>84</v>
      </c>
      <c r="B24" s="14">
        <v>2</v>
      </c>
      <c r="C24" s="14">
        <v>2</v>
      </c>
    </row>
    <row r="25" spans="1:3" ht="13.5">
      <c r="A25" s="10" t="s">
        <v>85</v>
      </c>
      <c r="B25" s="14">
        <v>4</v>
      </c>
      <c r="C25" s="14">
        <v>3</v>
      </c>
    </row>
    <row r="26" spans="1:3" ht="13.5">
      <c r="A26" s="10" t="s">
        <v>4</v>
      </c>
      <c r="B26" s="14">
        <v>2</v>
      </c>
      <c r="C26" s="14">
        <v>2</v>
      </c>
    </row>
    <row r="27" spans="1:3" ht="13.5">
      <c r="A27" s="11" t="s">
        <v>21</v>
      </c>
      <c r="B27" s="12">
        <v>1</v>
      </c>
      <c r="C27" s="12">
        <v>1</v>
      </c>
    </row>
    <row r="29" spans="1:3" ht="14.25">
      <c r="A29" s="9" t="s">
        <v>86</v>
      </c>
      <c r="B29" s="13">
        <f>B30+B45+B49+1</f>
        <v>48</v>
      </c>
      <c r="C29" s="13">
        <f>C30+C45+C49</f>
        <v>31</v>
      </c>
    </row>
    <row r="30" spans="1:3" ht="13.5">
      <c r="A30" s="11" t="s">
        <v>87</v>
      </c>
      <c r="B30" s="12">
        <f>SUM(B31:B44)</f>
        <v>36</v>
      </c>
      <c r="C30" s="12">
        <f>SUM(C31:C44)</f>
        <v>24</v>
      </c>
    </row>
    <row r="31" spans="1:3" ht="13.5">
      <c r="A31" s="10" t="s">
        <v>88</v>
      </c>
      <c r="B31" s="14">
        <v>4</v>
      </c>
      <c r="C31" s="14">
        <v>2</v>
      </c>
    </row>
    <row r="32" spans="1:3" ht="13.5">
      <c r="A32" s="10" t="s">
        <v>89</v>
      </c>
      <c r="B32" s="14">
        <v>5</v>
      </c>
      <c r="C32" s="14">
        <v>3</v>
      </c>
    </row>
    <row r="33" spans="1:3" ht="13.5">
      <c r="A33" s="15" t="s">
        <v>90</v>
      </c>
      <c r="B33" s="14">
        <v>3</v>
      </c>
      <c r="C33" s="14">
        <v>2</v>
      </c>
    </row>
    <row r="34" spans="1:3" ht="13.5">
      <c r="A34" s="15" t="s">
        <v>91</v>
      </c>
      <c r="B34" s="14">
        <v>2</v>
      </c>
      <c r="C34" s="14">
        <v>1</v>
      </c>
    </row>
    <row r="35" spans="1:3" ht="13.5">
      <c r="A35" s="15" t="s">
        <v>4</v>
      </c>
      <c r="B35" s="14">
        <v>2</v>
      </c>
      <c r="C35" s="14">
        <v>2</v>
      </c>
    </row>
    <row r="36" spans="1:3" ht="13.5">
      <c r="A36" s="15" t="s">
        <v>92</v>
      </c>
      <c r="B36" s="14">
        <v>2</v>
      </c>
      <c r="C36" s="14">
        <v>1</v>
      </c>
    </row>
    <row r="37" spans="1:3" ht="13.5">
      <c r="A37" s="15" t="s">
        <v>93</v>
      </c>
      <c r="B37" s="14">
        <v>2</v>
      </c>
      <c r="C37" s="14">
        <v>2</v>
      </c>
    </row>
    <row r="38" spans="1:3" ht="13.5">
      <c r="A38" s="15" t="s">
        <v>94</v>
      </c>
      <c r="B38" s="14">
        <v>2</v>
      </c>
      <c r="C38" s="14">
        <v>1</v>
      </c>
    </row>
    <row r="39" spans="1:3" ht="13.5">
      <c r="A39" s="15" t="s">
        <v>95</v>
      </c>
      <c r="B39" s="14">
        <v>2</v>
      </c>
      <c r="C39" s="14">
        <v>2</v>
      </c>
    </row>
    <row r="40" spans="1:3" ht="13.5">
      <c r="A40" s="15" t="s">
        <v>96</v>
      </c>
      <c r="B40" s="14">
        <v>2</v>
      </c>
      <c r="C40" s="14">
        <v>2</v>
      </c>
    </row>
    <row r="41" spans="1:3" ht="13.5">
      <c r="A41" s="15" t="s">
        <v>97</v>
      </c>
      <c r="B41" s="14">
        <v>2</v>
      </c>
      <c r="C41" s="14">
        <v>1</v>
      </c>
    </row>
    <row r="42" spans="1:3" ht="13.5">
      <c r="A42" s="15" t="s">
        <v>98</v>
      </c>
      <c r="B42" s="14">
        <v>4</v>
      </c>
      <c r="C42" s="14">
        <v>2</v>
      </c>
    </row>
    <row r="43" spans="1:3" ht="13.5">
      <c r="A43" s="15" t="s">
        <v>99</v>
      </c>
      <c r="B43" s="14">
        <v>2</v>
      </c>
      <c r="C43" s="14">
        <v>1</v>
      </c>
    </row>
    <row r="44" spans="1:3" ht="13.5">
      <c r="A44" s="15" t="s">
        <v>100</v>
      </c>
      <c r="B44" s="14">
        <v>2</v>
      </c>
      <c r="C44" s="14">
        <v>2</v>
      </c>
    </row>
    <row r="45" spans="1:3" ht="13.5">
      <c r="A45" s="11" t="s">
        <v>101</v>
      </c>
      <c r="B45" s="12">
        <f>SUM(B46:B48)</f>
        <v>10</v>
      </c>
      <c r="C45" s="12">
        <f>SUM(C46:C48)</f>
        <v>6</v>
      </c>
    </row>
    <row r="46" spans="1:3" ht="13.5">
      <c r="A46" s="10" t="s">
        <v>102</v>
      </c>
      <c r="B46" s="14">
        <v>4</v>
      </c>
      <c r="C46" s="14">
        <v>2</v>
      </c>
    </row>
    <row r="47" spans="1:3" ht="25.5">
      <c r="A47" s="15" t="s">
        <v>103</v>
      </c>
      <c r="B47" s="14">
        <v>5</v>
      </c>
      <c r="C47" s="14">
        <v>3</v>
      </c>
    </row>
    <row r="48" spans="1:3" ht="13.5">
      <c r="A48" s="10" t="s">
        <v>4</v>
      </c>
      <c r="B48" s="14">
        <v>1</v>
      </c>
      <c r="C48" s="14">
        <v>1</v>
      </c>
    </row>
    <row r="49" spans="1:3" ht="13.5">
      <c r="A49" s="11" t="s">
        <v>21</v>
      </c>
      <c r="B49" s="12">
        <v>1</v>
      </c>
      <c r="C49" s="12">
        <v>1</v>
      </c>
    </row>
    <row r="51" spans="1:3" ht="14.25">
      <c r="A51" s="9" t="s">
        <v>104</v>
      </c>
      <c r="B51" s="13">
        <f>B52+B60+B65+B69+1</f>
        <v>40</v>
      </c>
      <c r="C51" s="13">
        <f>C52+C60+C65+C69</f>
        <v>25</v>
      </c>
    </row>
    <row r="52" spans="1:3" ht="13.5">
      <c r="A52" s="11" t="s">
        <v>105</v>
      </c>
      <c r="B52" s="12">
        <f>SUM(B53:B59)</f>
        <v>20</v>
      </c>
      <c r="C52" s="12">
        <f>SUM(C53:C59)</f>
        <v>12</v>
      </c>
    </row>
    <row r="53" spans="1:3" ht="13.5">
      <c r="A53" s="10" t="s">
        <v>106</v>
      </c>
      <c r="B53" s="14">
        <v>2</v>
      </c>
      <c r="C53" s="14">
        <v>1</v>
      </c>
    </row>
    <row r="54" spans="1:3" ht="13.5">
      <c r="A54" s="10" t="s">
        <v>107</v>
      </c>
      <c r="B54" s="14">
        <v>2</v>
      </c>
      <c r="C54" s="14">
        <v>1</v>
      </c>
    </row>
    <row r="55" spans="1:3" ht="13.5">
      <c r="A55" s="15" t="s">
        <v>108</v>
      </c>
      <c r="B55" s="14">
        <v>4</v>
      </c>
      <c r="C55" s="14">
        <v>3</v>
      </c>
    </row>
    <row r="56" spans="1:3" ht="25.5">
      <c r="A56" s="15" t="s">
        <v>109</v>
      </c>
      <c r="B56" s="14">
        <v>6</v>
      </c>
      <c r="C56" s="14">
        <v>4</v>
      </c>
    </row>
    <row r="57" spans="1:3" ht="13.5">
      <c r="A57" s="15" t="s">
        <v>110</v>
      </c>
      <c r="B57" s="14">
        <v>2</v>
      </c>
      <c r="C57" s="14">
        <v>1</v>
      </c>
    </row>
    <row r="58" spans="1:3" ht="13.5">
      <c r="A58" s="15" t="s">
        <v>111</v>
      </c>
      <c r="B58" s="14">
        <v>2</v>
      </c>
      <c r="C58" s="14">
        <v>1</v>
      </c>
    </row>
    <row r="59" spans="1:3" ht="25.5">
      <c r="A59" s="15" t="s">
        <v>112</v>
      </c>
      <c r="B59" s="14">
        <v>2</v>
      </c>
      <c r="C59" s="14">
        <v>1</v>
      </c>
    </row>
    <row r="60" spans="1:3" ht="13.5">
      <c r="A60" s="11" t="s">
        <v>113</v>
      </c>
      <c r="B60" s="12">
        <f>SUM(B61:B64)</f>
        <v>10</v>
      </c>
      <c r="C60" s="12">
        <f>SUM(C61:C64)</f>
        <v>7</v>
      </c>
    </row>
    <row r="61" spans="1:3" ht="13.5">
      <c r="A61" s="10" t="s">
        <v>114</v>
      </c>
      <c r="B61" s="14">
        <v>3</v>
      </c>
      <c r="C61" s="14">
        <v>2</v>
      </c>
    </row>
    <row r="62" spans="1:3" ht="13.5">
      <c r="A62" s="15" t="s">
        <v>115</v>
      </c>
      <c r="B62" s="14">
        <v>5</v>
      </c>
      <c r="C62" s="14">
        <v>3</v>
      </c>
    </row>
    <row r="63" spans="1:3" ht="25.5">
      <c r="A63" s="15" t="s">
        <v>116</v>
      </c>
      <c r="B63" s="14">
        <v>1</v>
      </c>
      <c r="C63" s="14">
        <v>1</v>
      </c>
    </row>
    <row r="64" spans="1:3" ht="13.5">
      <c r="A64" s="15" t="s">
        <v>117</v>
      </c>
      <c r="B64" s="14">
        <v>1</v>
      </c>
      <c r="C64" s="14">
        <v>1</v>
      </c>
    </row>
    <row r="65" spans="1:3" ht="13.5">
      <c r="A65" s="11" t="s">
        <v>118</v>
      </c>
      <c r="B65" s="12">
        <f>SUM(B66:B68)</f>
        <v>8</v>
      </c>
      <c r="C65" s="12">
        <f>SUM(C66:C68)</f>
        <v>5</v>
      </c>
    </row>
    <row r="66" spans="1:3" ht="13.5">
      <c r="A66" s="10" t="s">
        <v>119</v>
      </c>
      <c r="B66" s="14">
        <v>3</v>
      </c>
      <c r="C66" s="14">
        <v>1.5</v>
      </c>
    </row>
    <row r="67" spans="1:3" ht="13.5">
      <c r="A67" s="15" t="s">
        <v>120</v>
      </c>
      <c r="B67" s="14">
        <v>4</v>
      </c>
      <c r="C67" s="14">
        <v>2.5</v>
      </c>
    </row>
    <row r="68" spans="1:3" ht="25.5">
      <c r="A68" s="15" t="s">
        <v>121</v>
      </c>
      <c r="B68" s="14">
        <v>1</v>
      </c>
      <c r="C68" s="14">
        <v>1</v>
      </c>
    </row>
    <row r="69" spans="1:3" ht="13.5">
      <c r="A69" s="11" t="s">
        <v>21</v>
      </c>
      <c r="B69" s="12">
        <v>1</v>
      </c>
      <c r="C69" s="12">
        <v>1</v>
      </c>
    </row>
    <row r="71" spans="1:3" ht="13.5">
      <c r="A71" s="22" t="s">
        <v>1</v>
      </c>
      <c r="B71" s="23"/>
      <c r="C71" s="23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4.75390625" style="2" customWidth="1"/>
    <col min="2" max="2" width="6.75390625" style="31" customWidth="1"/>
    <col min="3" max="3" width="6.75390625" style="32" customWidth="1"/>
  </cols>
  <sheetData>
    <row r="1" spans="1:3" ht="13.5">
      <c r="A1" s="35" t="s">
        <v>253</v>
      </c>
      <c r="B1" s="36"/>
      <c r="C1"/>
    </row>
    <row r="2" spans="1:3" ht="18.75">
      <c r="A2" s="1" t="s">
        <v>251</v>
      </c>
      <c r="B2" s="24"/>
      <c r="C2" s="25"/>
    </row>
    <row r="3" spans="1:3" ht="18.75">
      <c r="A3" s="1"/>
      <c r="B3" s="24"/>
      <c r="C3" s="25"/>
    </row>
    <row r="4" spans="1:3" ht="14.25">
      <c r="A4" s="3"/>
      <c r="B4" s="26" t="s">
        <v>2</v>
      </c>
      <c r="C4" s="5" t="s">
        <v>0</v>
      </c>
    </row>
    <row r="5" spans="1:3" ht="14.25">
      <c r="A5" s="5" t="s">
        <v>3</v>
      </c>
      <c r="B5" s="6">
        <f>B7+B20+B29+B45+B61+B71</f>
        <v>200</v>
      </c>
      <c r="C5" s="6">
        <f>C7+C20+C29+C45+C61+C71</f>
        <v>120</v>
      </c>
    </row>
    <row r="6" spans="1:3" ht="14.25">
      <c r="A6" s="3"/>
      <c r="B6" s="4"/>
      <c r="C6" s="3"/>
    </row>
    <row r="7" spans="1:3" ht="14.25">
      <c r="A7" s="9" t="s">
        <v>124</v>
      </c>
      <c r="B7" s="27">
        <f>SUM(B8:B18)+1</f>
        <v>28</v>
      </c>
      <c r="C7" s="27">
        <f>SUM(C8:C18)</f>
        <v>16</v>
      </c>
    </row>
    <row r="8" spans="1:3" ht="13.5">
      <c r="A8" s="10" t="s">
        <v>125</v>
      </c>
      <c r="B8" s="28">
        <v>4</v>
      </c>
      <c r="C8" s="28">
        <v>2</v>
      </c>
    </row>
    <row r="9" spans="1:3" ht="27.75">
      <c r="A9" s="15" t="s">
        <v>126</v>
      </c>
      <c r="B9" s="28">
        <v>4</v>
      </c>
      <c r="C9" s="28">
        <v>2</v>
      </c>
    </row>
    <row r="10" spans="1:3" ht="13.5">
      <c r="A10" s="10" t="s">
        <v>127</v>
      </c>
      <c r="B10" s="28">
        <v>2</v>
      </c>
      <c r="C10" s="28">
        <v>1</v>
      </c>
    </row>
    <row r="11" spans="1:3" ht="13.5">
      <c r="A11" s="10" t="s">
        <v>128</v>
      </c>
      <c r="B11" s="29">
        <v>2</v>
      </c>
      <c r="C11" s="28">
        <v>1</v>
      </c>
    </row>
    <row r="12" spans="1:3" ht="13.5">
      <c r="A12" s="15" t="s">
        <v>129</v>
      </c>
      <c r="B12" s="29">
        <v>2</v>
      </c>
      <c r="C12" s="28">
        <v>1</v>
      </c>
    </row>
    <row r="13" spans="1:3" ht="13.5">
      <c r="A13" s="15" t="s">
        <v>130</v>
      </c>
      <c r="B13" s="29">
        <v>2</v>
      </c>
      <c r="C13" s="28">
        <v>1</v>
      </c>
    </row>
    <row r="14" spans="1:3" ht="13.5">
      <c r="A14" s="10" t="s">
        <v>131</v>
      </c>
      <c r="B14" s="29">
        <v>2</v>
      </c>
      <c r="C14" s="28">
        <v>1.5</v>
      </c>
    </row>
    <row r="15" spans="1:3" ht="13.5">
      <c r="A15" s="10" t="s">
        <v>132</v>
      </c>
      <c r="B15" s="29">
        <v>4</v>
      </c>
      <c r="C15" s="28">
        <v>2.5</v>
      </c>
    </row>
    <row r="16" spans="1:3" ht="13.5">
      <c r="A16" s="10" t="s">
        <v>133</v>
      </c>
      <c r="B16" s="29">
        <v>2</v>
      </c>
      <c r="C16" s="28">
        <v>1</v>
      </c>
    </row>
    <row r="17" spans="1:3" ht="38.25">
      <c r="A17" s="15" t="s">
        <v>134</v>
      </c>
      <c r="B17" s="28">
        <v>2</v>
      </c>
      <c r="C17" s="28">
        <v>2</v>
      </c>
    </row>
    <row r="18" spans="1:3" ht="13.5">
      <c r="A18" s="11" t="s">
        <v>21</v>
      </c>
      <c r="B18" s="12">
        <v>1</v>
      </c>
      <c r="C18" s="12">
        <v>1</v>
      </c>
    </row>
    <row r="19" ht="13.5">
      <c r="A19" s="30"/>
    </row>
    <row r="20" spans="1:3" ht="14.25">
      <c r="A20" s="9" t="s">
        <v>135</v>
      </c>
      <c r="B20" s="27">
        <f>SUM(B21:B26)+B27+1</f>
        <v>20</v>
      </c>
      <c r="C20" s="27">
        <f>SUM(C21:C25)+C26+C27</f>
        <v>12</v>
      </c>
    </row>
    <row r="21" spans="1:3" ht="13.5">
      <c r="A21" s="10" t="s">
        <v>136</v>
      </c>
      <c r="B21" s="28">
        <v>4</v>
      </c>
      <c r="C21" s="28">
        <v>2</v>
      </c>
    </row>
    <row r="22" spans="1:3" ht="13.5">
      <c r="A22" s="10" t="s">
        <v>137</v>
      </c>
      <c r="B22" s="29">
        <v>4</v>
      </c>
      <c r="C22" s="28">
        <v>2</v>
      </c>
    </row>
    <row r="23" spans="1:3" ht="13.5">
      <c r="A23" s="10" t="s">
        <v>138</v>
      </c>
      <c r="B23" s="29">
        <v>4</v>
      </c>
      <c r="C23" s="28">
        <v>2</v>
      </c>
    </row>
    <row r="24" spans="1:3" ht="13.5">
      <c r="A24" s="15" t="s">
        <v>139</v>
      </c>
      <c r="B24" s="29">
        <v>2</v>
      </c>
      <c r="C24" s="28">
        <v>1</v>
      </c>
    </row>
    <row r="25" spans="1:3" ht="13.5">
      <c r="A25" s="15" t="s">
        <v>140</v>
      </c>
      <c r="B25" s="29">
        <v>2</v>
      </c>
      <c r="C25" s="28">
        <v>2</v>
      </c>
    </row>
    <row r="26" spans="1:3" ht="27.75">
      <c r="A26" s="15" t="s">
        <v>141</v>
      </c>
      <c r="B26" s="28">
        <v>2</v>
      </c>
      <c r="C26" s="28">
        <v>2</v>
      </c>
    </row>
    <row r="27" spans="1:3" ht="13.5">
      <c r="A27" s="11" t="s">
        <v>21</v>
      </c>
      <c r="B27" s="12">
        <v>1</v>
      </c>
      <c r="C27" s="12">
        <v>1</v>
      </c>
    </row>
    <row r="29" spans="1:3" ht="14.25">
      <c r="A29" s="9" t="s">
        <v>142</v>
      </c>
      <c r="B29" s="27">
        <f>B30+B36+B43+1</f>
        <v>46</v>
      </c>
      <c r="C29" s="27">
        <f>C30+C36+C43</f>
        <v>29</v>
      </c>
    </row>
    <row r="30" spans="1:3" ht="13.5">
      <c r="A30" s="11" t="s">
        <v>143</v>
      </c>
      <c r="B30" s="12">
        <f>SUM(B31:B35)</f>
        <v>20</v>
      </c>
      <c r="C30" s="12">
        <f>SUM(C31:C35)</f>
        <v>12</v>
      </c>
    </row>
    <row r="31" spans="1:3" ht="13.5">
      <c r="A31" s="10" t="s">
        <v>144</v>
      </c>
      <c r="B31" s="28">
        <v>4</v>
      </c>
      <c r="C31" s="28">
        <v>3</v>
      </c>
    </row>
    <row r="32" spans="1:3" ht="13.5">
      <c r="A32" s="10" t="s">
        <v>145</v>
      </c>
      <c r="B32" s="28">
        <v>6</v>
      </c>
      <c r="C32" s="28">
        <v>3</v>
      </c>
    </row>
    <row r="33" spans="1:3" ht="13.5">
      <c r="A33" s="10" t="s">
        <v>146</v>
      </c>
      <c r="B33" s="28">
        <v>4</v>
      </c>
      <c r="C33" s="28">
        <v>2</v>
      </c>
    </row>
    <row r="34" spans="1:3" ht="13.5">
      <c r="A34" s="10" t="s">
        <v>147</v>
      </c>
      <c r="B34" s="29">
        <v>4.7</v>
      </c>
      <c r="C34" s="28">
        <v>3</v>
      </c>
    </row>
    <row r="35" spans="1:3" ht="13.5">
      <c r="A35" s="10" t="s">
        <v>100</v>
      </c>
      <c r="B35" s="28">
        <v>1.3</v>
      </c>
      <c r="C35" s="28">
        <v>1</v>
      </c>
    </row>
    <row r="36" spans="1:3" ht="13.5">
      <c r="A36" s="11" t="s">
        <v>148</v>
      </c>
      <c r="B36" s="12">
        <f>SUM(B37:B42)</f>
        <v>24</v>
      </c>
      <c r="C36" s="12">
        <f>SUM(C37:C42)</f>
        <v>16</v>
      </c>
    </row>
    <row r="37" spans="1:3" ht="13.5">
      <c r="A37" s="10" t="s">
        <v>149</v>
      </c>
      <c r="B37" s="29">
        <v>4</v>
      </c>
      <c r="C37" s="28">
        <v>2</v>
      </c>
    </row>
    <row r="38" spans="1:3" ht="13.5">
      <c r="A38" s="10" t="s">
        <v>150</v>
      </c>
      <c r="B38" s="29">
        <v>6</v>
      </c>
      <c r="C38" s="28">
        <v>3</v>
      </c>
    </row>
    <row r="39" spans="1:3" ht="25.5">
      <c r="A39" s="15" t="s">
        <v>151</v>
      </c>
      <c r="B39" s="29">
        <v>4</v>
      </c>
      <c r="C39" s="28">
        <v>3</v>
      </c>
    </row>
    <row r="40" spans="1:3" ht="13.5">
      <c r="A40" s="10" t="s">
        <v>152</v>
      </c>
      <c r="B40" s="29">
        <v>4</v>
      </c>
      <c r="C40" s="28">
        <v>3</v>
      </c>
    </row>
    <row r="41" spans="1:3" ht="13.5">
      <c r="A41" s="15" t="s">
        <v>153</v>
      </c>
      <c r="B41" s="29">
        <v>4</v>
      </c>
      <c r="C41" s="28">
        <v>3</v>
      </c>
    </row>
    <row r="42" spans="1:3" ht="25.5">
      <c r="A42" s="15" t="s">
        <v>154</v>
      </c>
      <c r="B42" s="28">
        <v>2</v>
      </c>
      <c r="C42" s="28">
        <v>2</v>
      </c>
    </row>
    <row r="43" spans="1:3" ht="13.5">
      <c r="A43" s="11" t="s">
        <v>21</v>
      </c>
      <c r="B43" s="12">
        <v>1</v>
      </c>
      <c r="C43" s="12">
        <v>1</v>
      </c>
    </row>
    <row r="44" ht="13.5">
      <c r="A44" s="30"/>
    </row>
    <row r="45" spans="1:3" ht="14.25">
      <c r="A45" s="9" t="s">
        <v>155</v>
      </c>
      <c r="B45" s="27">
        <f>B46+B54+B59+1</f>
        <v>34</v>
      </c>
      <c r="C45" s="27">
        <f>C46+C54+C59</f>
        <v>20</v>
      </c>
    </row>
    <row r="46" spans="1:3" ht="13.5">
      <c r="A46" s="11" t="s">
        <v>156</v>
      </c>
      <c r="B46" s="12">
        <f>SUM(B47:B53)</f>
        <v>22</v>
      </c>
      <c r="C46" s="12">
        <f>SUM(C47:C53)</f>
        <v>13</v>
      </c>
    </row>
    <row r="47" spans="1:3" ht="13.5">
      <c r="A47" s="10" t="s">
        <v>157</v>
      </c>
      <c r="B47" s="28">
        <v>2</v>
      </c>
      <c r="C47" s="28">
        <v>1</v>
      </c>
    </row>
    <row r="48" spans="1:3" ht="13.5">
      <c r="A48" s="10" t="s">
        <v>158</v>
      </c>
      <c r="B48" s="28">
        <v>2</v>
      </c>
      <c r="C48" s="28">
        <v>1</v>
      </c>
    </row>
    <row r="49" spans="1:3" ht="13.5">
      <c r="A49" s="10" t="s">
        <v>159</v>
      </c>
      <c r="B49" s="28">
        <v>6</v>
      </c>
      <c r="C49" s="28">
        <v>3</v>
      </c>
    </row>
    <row r="50" spans="1:3" ht="13.5">
      <c r="A50" s="10" t="s">
        <v>160</v>
      </c>
      <c r="B50" s="29">
        <v>2</v>
      </c>
      <c r="C50" s="28">
        <v>1</v>
      </c>
    </row>
    <row r="51" spans="1:3" ht="13.5">
      <c r="A51" s="10" t="s">
        <v>161</v>
      </c>
      <c r="B51" s="29">
        <v>6</v>
      </c>
      <c r="C51" s="28">
        <v>4</v>
      </c>
    </row>
    <row r="52" spans="1:3" ht="13.5">
      <c r="A52" s="10" t="s">
        <v>162</v>
      </c>
      <c r="B52" s="29">
        <v>2.5</v>
      </c>
      <c r="C52" s="28">
        <v>1.5</v>
      </c>
    </row>
    <row r="53" spans="1:3" ht="13.5">
      <c r="A53" s="10" t="s">
        <v>100</v>
      </c>
      <c r="B53" s="28">
        <v>1.5</v>
      </c>
      <c r="C53" s="28">
        <v>1.5</v>
      </c>
    </row>
    <row r="54" spans="1:3" ht="13.5">
      <c r="A54" s="11" t="s">
        <v>163</v>
      </c>
      <c r="B54" s="12">
        <f>SUM(B55:B58)</f>
        <v>10</v>
      </c>
      <c r="C54" s="12">
        <f>SUM(C55:C58)</f>
        <v>6</v>
      </c>
    </row>
    <row r="55" spans="1:3" ht="13.5">
      <c r="A55" s="15" t="s">
        <v>164</v>
      </c>
      <c r="B55" s="29">
        <v>4</v>
      </c>
      <c r="C55" s="28">
        <v>2</v>
      </c>
    </row>
    <row r="56" spans="1:3" ht="13.5">
      <c r="A56" s="15" t="s">
        <v>165</v>
      </c>
      <c r="B56" s="29">
        <v>2</v>
      </c>
      <c r="C56" s="28">
        <v>1</v>
      </c>
    </row>
    <row r="57" spans="1:3" ht="25.5">
      <c r="A57" s="15" t="s">
        <v>166</v>
      </c>
      <c r="B57" s="29">
        <v>3</v>
      </c>
      <c r="C57" s="28">
        <v>2</v>
      </c>
    </row>
    <row r="58" spans="1:3" ht="13.5">
      <c r="A58" s="10" t="s">
        <v>100</v>
      </c>
      <c r="B58" s="28">
        <v>1</v>
      </c>
      <c r="C58" s="28">
        <v>1</v>
      </c>
    </row>
    <row r="59" spans="1:3" ht="13.5">
      <c r="A59" s="11" t="s">
        <v>167</v>
      </c>
      <c r="B59" s="12">
        <v>1</v>
      </c>
      <c r="C59" s="12">
        <v>1</v>
      </c>
    </row>
    <row r="60" ht="13.5">
      <c r="A60" s="30"/>
    </row>
    <row r="61" spans="1:3" ht="14.25">
      <c r="A61" s="9" t="s">
        <v>168</v>
      </c>
      <c r="B61" s="27">
        <f>SUM(B62:B68)+B69+1</f>
        <v>30</v>
      </c>
      <c r="C61" s="27">
        <f>SUM(C62:C68)+C69</f>
        <v>18</v>
      </c>
    </row>
    <row r="62" spans="1:3" ht="13.5">
      <c r="A62" s="15" t="s">
        <v>169</v>
      </c>
      <c r="B62" s="28">
        <v>8</v>
      </c>
      <c r="C62" s="28">
        <v>4</v>
      </c>
    </row>
    <row r="63" spans="1:3" ht="13.5">
      <c r="A63" s="10" t="s">
        <v>170</v>
      </c>
      <c r="B63" s="29">
        <v>4</v>
      </c>
      <c r="C63" s="28">
        <v>3</v>
      </c>
    </row>
    <row r="64" spans="1:3" ht="13.5">
      <c r="A64" s="10" t="s">
        <v>171</v>
      </c>
      <c r="B64" s="29">
        <v>2</v>
      </c>
      <c r="C64" s="28">
        <v>1</v>
      </c>
    </row>
    <row r="65" spans="1:3" ht="25.5">
      <c r="A65" s="15" t="s">
        <v>172</v>
      </c>
      <c r="B65" s="29">
        <v>4</v>
      </c>
      <c r="C65" s="28">
        <v>2</v>
      </c>
    </row>
    <row r="66" spans="1:3" ht="13.5">
      <c r="A66" s="15" t="s">
        <v>173</v>
      </c>
      <c r="B66" s="29">
        <v>5</v>
      </c>
      <c r="C66" s="28">
        <v>3</v>
      </c>
    </row>
    <row r="67" spans="1:3" ht="13.5">
      <c r="A67" s="15" t="s">
        <v>174</v>
      </c>
      <c r="B67" s="29">
        <v>3</v>
      </c>
      <c r="C67" s="28">
        <v>2</v>
      </c>
    </row>
    <row r="68" spans="1:3" ht="25.5">
      <c r="A68" s="15" t="s">
        <v>175</v>
      </c>
      <c r="B68" s="28">
        <v>2</v>
      </c>
      <c r="C68" s="28">
        <v>2</v>
      </c>
    </row>
    <row r="69" spans="1:3" ht="13.5">
      <c r="A69" s="11" t="s">
        <v>21</v>
      </c>
      <c r="B69" s="12">
        <v>1</v>
      </c>
      <c r="C69" s="12">
        <v>1</v>
      </c>
    </row>
    <row r="70" ht="15.75">
      <c r="A70" s="33"/>
    </row>
    <row r="71" spans="1:3" ht="14.25">
      <c r="A71" s="9" t="s">
        <v>176</v>
      </c>
      <c r="B71" s="27">
        <f>B72+B82+B89+1</f>
        <v>42</v>
      </c>
      <c r="C71" s="27">
        <f>C72+C82+C89</f>
        <v>25</v>
      </c>
    </row>
    <row r="72" spans="1:3" ht="13.5">
      <c r="A72" s="11" t="s">
        <v>177</v>
      </c>
      <c r="B72" s="12">
        <f>SUM(B73:B81)</f>
        <v>22</v>
      </c>
      <c r="C72" s="12">
        <f>SUM(C73:C81)</f>
        <v>13</v>
      </c>
    </row>
    <row r="73" spans="1:3" ht="13.5">
      <c r="A73" s="15" t="s">
        <v>178</v>
      </c>
      <c r="B73" s="28">
        <v>4</v>
      </c>
      <c r="C73" s="28">
        <v>2</v>
      </c>
    </row>
    <row r="74" spans="1:3" ht="13.5">
      <c r="A74" s="15" t="s">
        <v>179</v>
      </c>
      <c r="B74" s="28">
        <v>2</v>
      </c>
      <c r="C74" s="28">
        <v>1</v>
      </c>
    </row>
    <row r="75" spans="1:3" ht="13.5">
      <c r="A75" s="15" t="s">
        <v>180</v>
      </c>
      <c r="B75" s="28">
        <v>2</v>
      </c>
      <c r="C75" s="28">
        <v>1</v>
      </c>
    </row>
    <row r="76" spans="1:3" ht="13.5">
      <c r="A76" s="10" t="s">
        <v>181</v>
      </c>
      <c r="B76" s="29">
        <v>2</v>
      </c>
      <c r="C76" s="28">
        <v>1</v>
      </c>
    </row>
    <row r="77" spans="1:3" ht="13.5">
      <c r="A77" s="10" t="s">
        <v>182</v>
      </c>
      <c r="B77" s="29">
        <v>2</v>
      </c>
      <c r="C77" s="28">
        <v>1</v>
      </c>
    </row>
    <row r="78" spans="1:3" ht="13.5">
      <c r="A78" s="10" t="s">
        <v>183</v>
      </c>
      <c r="B78" s="29">
        <v>4</v>
      </c>
      <c r="C78" s="28">
        <v>2</v>
      </c>
    </row>
    <row r="79" spans="1:3" ht="13.5">
      <c r="A79" s="10" t="s">
        <v>184</v>
      </c>
      <c r="B79" s="29">
        <v>2</v>
      </c>
      <c r="C79" s="28">
        <v>1</v>
      </c>
    </row>
    <row r="80" spans="1:3" ht="13.5">
      <c r="A80" s="10" t="s">
        <v>185</v>
      </c>
      <c r="B80" s="29">
        <v>2</v>
      </c>
      <c r="C80" s="28">
        <v>2</v>
      </c>
    </row>
    <row r="81" spans="1:3" ht="25.5">
      <c r="A81" s="15" t="s">
        <v>186</v>
      </c>
      <c r="B81" s="28">
        <v>2</v>
      </c>
      <c r="C81" s="28">
        <v>2</v>
      </c>
    </row>
    <row r="82" spans="1:3" ht="13.5">
      <c r="A82" s="11" t="s">
        <v>187</v>
      </c>
      <c r="B82" s="12">
        <f>SUM(B83:B88)</f>
        <v>18</v>
      </c>
      <c r="C82" s="12">
        <f>SUM(C83:C88)</f>
        <v>11</v>
      </c>
    </row>
    <row r="83" spans="1:3" ht="13.5">
      <c r="A83" s="10" t="s">
        <v>188</v>
      </c>
      <c r="B83" s="29">
        <v>2</v>
      </c>
      <c r="C83" s="28">
        <v>1</v>
      </c>
    </row>
    <row r="84" spans="1:3" ht="13.5">
      <c r="A84" s="15" t="s">
        <v>189</v>
      </c>
      <c r="B84" s="29">
        <v>2</v>
      </c>
      <c r="C84" s="28">
        <v>2</v>
      </c>
    </row>
    <row r="85" spans="1:3" ht="13.5">
      <c r="A85" s="10" t="s">
        <v>190</v>
      </c>
      <c r="B85" s="29">
        <v>2</v>
      </c>
      <c r="C85" s="28">
        <v>1</v>
      </c>
    </row>
    <row r="86" spans="1:3" ht="13.5">
      <c r="A86" s="10" t="s">
        <v>191</v>
      </c>
      <c r="B86" s="29">
        <v>4</v>
      </c>
      <c r="C86" s="28">
        <v>2</v>
      </c>
    </row>
    <row r="87" spans="1:3" ht="25.5">
      <c r="A87" s="15" t="s">
        <v>192</v>
      </c>
      <c r="B87" s="29">
        <v>7</v>
      </c>
      <c r="C87" s="28">
        <v>4</v>
      </c>
    </row>
    <row r="88" spans="1:3" ht="13.5">
      <c r="A88" s="10" t="s">
        <v>100</v>
      </c>
      <c r="B88" s="28">
        <v>1</v>
      </c>
      <c r="C88" s="28">
        <v>1</v>
      </c>
    </row>
    <row r="89" spans="1:3" ht="13.5">
      <c r="A89" s="11" t="s">
        <v>21</v>
      </c>
      <c r="B89" s="12">
        <v>1</v>
      </c>
      <c r="C89" s="12">
        <v>1</v>
      </c>
    </row>
    <row r="90" ht="13.5">
      <c r="A90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4.75390625" style="2" customWidth="1"/>
    <col min="2" max="2" width="6.75390625" style="25" customWidth="1"/>
    <col min="3" max="3" width="6.75390625" style="24" customWidth="1"/>
  </cols>
  <sheetData>
    <row r="1" ht="13.5">
      <c r="A1" s="35" t="s">
        <v>253</v>
      </c>
    </row>
    <row r="2" ht="18.75">
      <c r="A2" s="1" t="s">
        <v>252</v>
      </c>
    </row>
    <row r="3" ht="18.75">
      <c r="A3" s="1"/>
    </row>
    <row r="4" spans="1:3" ht="14.25">
      <c r="A4" s="3"/>
      <c r="B4" s="3" t="s">
        <v>2</v>
      </c>
      <c r="C4" s="4" t="s">
        <v>0</v>
      </c>
    </row>
    <row r="5" spans="1:3" ht="14.25">
      <c r="A5" s="5" t="s">
        <v>3</v>
      </c>
      <c r="B5" s="6">
        <f>B7+B35+B53+B25</f>
        <v>127</v>
      </c>
      <c r="C5" s="6">
        <f>C7+C35+C53+C25</f>
        <v>90</v>
      </c>
    </row>
    <row r="6" spans="1:3" ht="14.25">
      <c r="A6" s="3"/>
      <c r="B6" s="4"/>
      <c r="C6" s="3"/>
    </row>
    <row r="7" spans="1:3" ht="14.25">
      <c r="A7" s="9" t="s">
        <v>193</v>
      </c>
      <c r="B7" s="13">
        <f>B8+B18+B23+1</f>
        <v>42</v>
      </c>
      <c r="C7" s="13">
        <f>C8+C18+C23</f>
        <v>24</v>
      </c>
    </row>
    <row r="8" spans="1:3" ht="13.5">
      <c r="A8" s="11" t="s">
        <v>194</v>
      </c>
      <c r="B8" s="12">
        <f>SUM(B9:B17)</f>
        <v>26</v>
      </c>
      <c r="C8" s="12">
        <f>SUM(C9:C17)</f>
        <v>15</v>
      </c>
    </row>
    <row r="9" spans="1:3" ht="13.5">
      <c r="A9" s="10" t="s">
        <v>195</v>
      </c>
      <c r="B9" s="34">
        <v>2</v>
      </c>
      <c r="C9" s="34">
        <v>1</v>
      </c>
    </row>
    <row r="10" spans="1:3" ht="13.5">
      <c r="A10" s="10" t="s">
        <v>196</v>
      </c>
      <c r="B10" s="34">
        <v>2</v>
      </c>
      <c r="C10" s="34">
        <v>1</v>
      </c>
    </row>
    <row r="11" spans="1:3" ht="13.5">
      <c r="A11" s="15" t="s">
        <v>197</v>
      </c>
      <c r="B11" s="34">
        <v>2</v>
      </c>
      <c r="C11" s="34">
        <v>1</v>
      </c>
    </row>
    <row r="12" spans="1:3" ht="13.5">
      <c r="A12" s="15" t="s">
        <v>198</v>
      </c>
      <c r="B12" s="34">
        <v>4</v>
      </c>
      <c r="C12" s="34">
        <v>2</v>
      </c>
    </row>
    <row r="13" spans="1:3" ht="13.5">
      <c r="A13" s="15" t="s">
        <v>199</v>
      </c>
      <c r="B13" s="34">
        <v>2</v>
      </c>
      <c r="C13" s="34">
        <v>1</v>
      </c>
    </row>
    <row r="14" spans="1:3" ht="13.5">
      <c r="A14" s="15" t="s">
        <v>200</v>
      </c>
      <c r="B14" s="34">
        <v>4</v>
      </c>
      <c r="C14" s="34">
        <v>2</v>
      </c>
    </row>
    <row r="15" spans="1:3" ht="13.5">
      <c r="A15" s="15" t="s">
        <v>201</v>
      </c>
      <c r="B15" s="34">
        <v>6</v>
      </c>
      <c r="C15" s="34">
        <v>3</v>
      </c>
    </row>
    <row r="16" spans="1:3" ht="13.5">
      <c r="A16" s="15" t="s">
        <v>202</v>
      </c>
      <c r="B16" s="34">
        <v>2</v>
      </c>
      <c r="C16" s="34">
        <v>2</v>
      </c>
    </row>
    <row r="17" spans="1:3" ht="25.5">
      <c r="A17" s="15" t="s">
        <v>203</v>
      </c>
      <c r="B17" s="34">
        <v>2</v>
      </c>
      <c r="C17" s="34">
        <v>2</v>
      </c>
    </row>
    <row r="18" spans="1:3" ht="13.5">
      <c r="A18" s="11" t="s">
        <v>204</v>
      </c>
      <c r="B18" s="12">
        <f>SUM(B19:B22)</f>
        <v>14</v>
      </c>
      <c r="C18" s="12">
        <f>SUM(C19:C22)</f>
        <v>8</v>
      </c>
    </row>
    <row r="19" spans="1:3" ht="13.5">
      <c r="A19" s="10" t="s">
        <v>205</v>
      </c>
      <c r="B19" s="34">
        <v>4</v>
      </c>
      <c r="C19" s="34">
        <v>2</v>
      </c>
    </row>
    <row r="20" spans="1:3" ht="13.5">
      <c r="A20" s="10" t="s">
        <v>206</v>
      </c>
      <c r="B20" s="34">
        <v>4</v>
      </c>
      <c r="C20" s="34">
        <v>2</v>
      </c>
    </row>
    <row r="21" spans="1:3" ht="13.5">
      <c r="A21" s="10" t="s">
        <v>207</v>
      </c>
      <c r="B21" s="34">
        <v>4</v>
      </c>
      <c r="C21" s="34">
        <v>2</v>
      </c>
    </row>
    <row r="22" spans="1:3" ht="25.5">
      <c r="A22" s="15" t="s">
        <v>208</v>
      </c>
      <c r="B22" s="34">
        <v>2</v>
      </c>
      <c r="C22" s="34">
        <v>2</v>
      </c>
    </row>
    <row r="23" spans="1:3" ht="13.5">
      <c r="A23" s="11" t="s">
        <v>21</v>
      </c>
      <c r="B23" s="12">
        <v>1</v>
      </c>
      <c r="C23" s="12">
        <v>1</v>
      </c>
    </row>
    <row r="25" spans="1:3" ht="14.25">
      <c r="A25" s="9" t="s">
        <v>209</v>
      </c>
      <c r="B25" s="13">
        <f>SUM(B26:B33)+1</f>
        <v>20</v>
      </c>
      <c r="C25" s="13">
        <f>SUM(C26:C33)</f>
        <v>11</v>
      </c>
    </row>
    <row r="26" spans="1:3" ht="13.5">
      <c r="A26" s="10" t="s">
        <v>210</v>
      </c>
      <c r="B26" s="34">
        <v>2</v>
      </c>
      <c r="C26" s="34">
        <v>1</v>
      </c>
    </row>
    <row r="27" spans="1:3" ht="13.5">
      <c r="A27" s="10" t="s">
        <v>211</v>
      </c>
      <c r="B27" s="34">
        <v>2</v>
      </c>
      <c r="C27" s="34">
        <v>1</v>
      </c>
    </row>
    <row r="28" spans="1:3" ht="13.5">
      <c r="A28" s="15" t="s">
        <v>212</v>
      </c>
      <c r="B28" s="34">
        <v>2</v>
      </c>
      <c r="C28" s="34">
        <v>1</v>
      </c>
    </row>
    <row r="29" spans="1:3" ht="13.5">
      <c r="A29" s="15" t="s">
        <v>213</v>
      </c>
      <c r="B29" s="34">
        <v>4</v>
      </c>
      <c r="C29" s="34">
        <v>2</v>
      </c>
    </row>
    <row r="30" spans="1:3" ht="13.5">
      <c r="A30" s="15" t="s">
        <v>214</v>
      </c>
      <c r="B30" s="34">
        <v>2</v>
      </c>
      <c r="C30" s="34">
        <v>1</v>
      </c>
    </row>
    <row r="31" spans="1:3" ht="13.5">
      <c r="A31" s="15" t="s">
        <v>215</v>
      </c>
      <c r="B31" s="34">
        <v>4</v>
      </c>
      <c r="C31" s="34">
        <v>2</v>
      </c>
    </row>
    <row r="32" spans="1:3" ht="25.5">
      <c r="A32" s="15" t="s">
        <v>216</v>
      </c>
      <c r="B32" s="34">
        <v>2</v>
      </c>
      <c r="C32" s="34">
        <v>2</v>
      </c>
    </row>
    <row r="33" spans="1:3" ht="13.5">
      <c r="A33" s="11" t="s">
        <v>21</v>
      </c>
      <c r="B33" s="12">
        <v>1</v>
      </c>
      <c r="C33" s="12">
        <v>1</v>
      </c>
    </row>
    <row r="35" spans="1:3" ht="14.25">
      <c r="A35" s="9" t="s">
        <v>217</v>
      </c>
      <c r="B35" s="13">
        <f>B36+B47+B51+1</f>
        <v>34</v>
      </c>
      <c r="C35" s="13">
        <f>C36+C47+C51</f>
        <v>25</v>
      </c>
    </row>
    <row r="36" spans="1:3" ht="13.5">
      <c r="A36" s="11" t="s">
        <v>218</v>
      </c>
      <c r="B36" s="12">
        <f>SUM(B37:B46)</f>
        <v>22</v>
      </c>
      <c r="C36" s="12">
        <f>SUM(C37:C46)</f>
        <v>16</v>
      </c>
    </row>
    <row r="37" spans="1:3" ht="13.5">
      <c r="A37" s="10" t="s">
        <v>219</v>
      </c>
      <c r="B37" s="34">
        <v>2</v>
      </c>
      <c r="C37" s="34">
        <v>1</v>
      </c>
    </row>
    <row r="38" spans="1:3" ht="13.5">
      <c r="A38" s="10" t="s">
        <v>220</v>
      </c>
      <c r="B38" s="34">
        <v>2</v>
      </c>
      <c r="C38" s="34">
        <v>1</v>
      </c>
    </row>
    <row r="39" spans="1:3" ht="13.5">
      <c r="A39" s="15" t="s">
        <v>221</v>
      </c>
      <c r="B39" s="34">
        <v>3</v>
      </c>
      <c r="C39" s="34">
        <v>2</v>
      </c>
    </row>
    <row r="40" spans="1:3" ht="13.5">
      <c r="A40" s="15" t="s">
        <v>222</v>
      </c>
      <c r="B40" s="34">
        <v>2</v>
      </c>
      <c r="C40" s="34">
        <v>1</v>
      </c>
    </row>
    <row r="41" spans="1:3" ht="25.5">
      <c r="A41" s="15" t="s">
        <v>223</v>
      </c>
      <c r="B41" s="34">
        <v>3</v>
      </c>
      <c r="C41" s="34">
        <v>2</v>
      </c>
    </row>
    <row r="42" spans="1:3" ht="13.5">
      <c r="A42" s="15" t="s">
        <v>224</v>
      </c>
      <c r="B42" s="34">
        <v>2</v>
      </c>
      <c r="C42" s="34">
        <v>1</v>
      </c>
    </row>
    <row r="43" spans="1:3" ht="13.5">
      <c r="A43" s="15" t="s">
        <v>225</v>
      </c>
      <c r="B43" s="34">
        <v>2</v>
      </c>
      <c r="C43" s="34">
        <v>2</v>
      </c>
    </row>
    <row r="44" spans="1:3" ht="13.5">
      <c r="A44" s="15" t="s">
        <v>226</v>
      </c>
      <c r="B44" s="34">
        <v>2</v>
      </c>
      <c r="C44" s="34">
        <v>2</v>
      </c>
    </row>
    <row r="45" spans="1:3" ht="13.5">
      <c r="A45" s="15" t="s">
        <v>227</v>
      </c>
      <c r="B45" s="34">
        <v>2</v>
      </c>
      <c r="C45" s="34">
        <v>2</v>
      </c>
    </row>
    <row r="46" spans="1:3" ht="25.5">
      <c r="A46" s="15" t="s">
        <v>228</v>
      </c>
      <c r="B46" s="34">
        <v>2</v>
      </c>
      <c r="C46" s="34">
        <v>2</v>
      </c>
    </row>
    <row r="47" spans="1:3" ht="13.5">
      <c r="A47" s="11" t="s">
        <v>229</v>
      </c>
      <c r="B47" s="12">
        <f>SUM(B48:B50)</f>
        <v>10</v>
      </c>
      <c r="C47" s="12">
        <f>SUM(C48:C50)</f>
        <v>8</v>
      </c>
    </row>
    <row r="48" spans="1:3" ht="13.5">
      <c r="A48" s="10" t="s">
        <v>230</v>
      </c>
      <c r="B48" s="14">
        <v>4</v>
      </c>
      <c r="C48" s="14">
        <v>3</v>
      </c>
    </row>
    <row r="49" spans="1:3" ht="13.5">
      <c r="A49" s="10" t="s">
        <v>231</v>
      </c>
      <c r="B49" s="14">
        <v>4</v>
      </c>
      <c r="C49" s="14">
        <v>3</v>
      </c>
    </row>
    <row r="50" spans="1:3" ht="25.5">
      <c r="A50" s="15" t="s">
        <v>232</v>
      </c>
      <c r="B50" s="14">
        <v>2</v>
      </c>
      <c r="C50" s="14">
        <v>2</v>
      </c>
    </row>
    <row r="51" spans="1:3" ht="13.5">
      <c r="A51" s="11" t="s">
        <v>233</v>
      </c>
      <c r="B51" s="12">
        <v>1</v>
      </c>
      <c r="C51" s="12">
        <v>1</v>
      </c>
    </row>
    <row r="53" spans="1:3" ht="14.25">
      <c r="A53" s="9" t="s">
        <v>234</v>
      </c>
      <c r="B53" s="13">
        <f>B54+B62+B71+1</f>
        <v>31</v>
      </c>
      <c r="C53" s="13">
        <f>C54+C62+C71</f>
        <v>30</v>
      </c>
    </row>
    <row r="54" spans="1:3" ht="13.5">
      <c r="A54" s="11" t="s">
        <v>235</v>
      </c>
      <c r="B54" s="12">
        <f>SUM(B55:B61)</f>
        <v>12</v>
      </c>
      <c r="C54" s="12">
        <f>SUM(C55:C61)</f>
        <v>12</v>
      </c>
    </row>
    <row r="55" spans="1:3" ht="13.5">
      <c r="A55" s="10" t="s">
        <v>236</v>
      </c>
      <c r="B55" s="14">
        <v>2</v>
      </c>
      <c r="C55" s="14">
        <v>2</v>
      </c>
    </row>
    <row r="56" spans="1:3" ht="13.5">
      <c r="A56" s="10" t="s">
        <v>237</v>
      </c>
      <c r="B56" s="14">
        <v>2</v>
      </c>
      <c r="C56" s="14">
        <v>2</v>
      </c>
    </row>
    <row r="57" spans="1:3" ht="13.5">
      <c r="A57" s="15" t="s">
        <v>238</v>
      </c>
      <c r="B57" s="14">
        <v>2</v>
      </c>
      <c r="C57" s="14">
        <v>2</v>
      </c>
    </row>
    <row r="58" spans="1:3" ht="13.5">
      <c r="A58" s="15" t="s">
        <v>239</v>
      </c>
      <c r="B58" s="14">
        <v>2</v>
      </c>
      <c r="C58" s="14">
        <v>2</v>
      </c>
    </row>
    <row r="59" spans="1:3" ht="13.5">
      <c r="A59" s="15" t="s">
        <v>240</v>
      </c>
      <c r="B59" s="14">
        <v>2</v>
      </c>
      <c r="C59" s="14">
        <v>2</v>
      </c>
    </row>
    <row r="60" spans="1:3" ht="13.5">
      <c r="A60" s="15" t="s">
        <v>241</v>
      </c>
      <c r="B60" s="14">
        <v>1</v>
      </c>
      <c r="C60" s="14">
        <v>1</v>
      </c>
    </row>
    <row r="61" spans="1:3" ht="13.5">
      <c r="A61" s="10" t="s">
        <v>4</v>
      </c>
      <c r="B61" s="14">
        <v>1</v>
      </c>
      <c r="C61" s="14">
        <v>1</v>
      </c>
    </row>
    <row r="62" spans="1:3" ht="13.5">
      <c r="A62" s="11" t="s">
        <v>242</v>
      </c>
      <c r="B62" s="12">
        <f>SUM(B63:B70)</f>
        <v>17</v>
      </c>
      <c r="C62" s="12">
        <f>SUM(C63:C70)</f>
        <v>17</v>
      </c>
    </row>
    <row r="63" spans="1:3" ht="13.5">
      <c r="A63" s="10" t="s">
        <v>243</v>
      </c>
      <c r="B63" s="14">
        <v>2</v>
      </c>
      <c r="C63" s="14">
        <v>2</v>
      </c>
    </row>
    <row r="64" spans="1:3" ht="13.5">
      <c r="A64" s="10" t="s">
        <v>244</v>
      </c>
      <c r="B64" s="14">
        <v>4</v>
      </c>
      <c r="C64" s="14">
        <v>4</v>
      </c>
    </row>
    <row r="65" spans="1:3" ht="13.5">
      <c r="A65" s="15" t="s">
        <v>245</v>
      </c>
      <c r="B65" s="14">
        <v>2</v>
      </c>
      <c r="C65" s="14">
        <v>2</v>
      </c>
    </row>
    <row r="66" spans="1:3" ht="13.5">
      <c r="A66" s="15" t="s">
        <v>246</v>
      </c>
      <c r="B66" s="14">
        <v>2</v>
      </c>
      <c r="C66" s="14">
        <v>2</v>
      </c>
    </row>
    <row r="67" spans="1:3" ht="13.5">
      <c r="A67" s="10" t="s">
        <v>247</v>
      </c>
      <c r="B67" s="14">
        <v>2</v>
      </c>
      <c r="C67" s="14">
        <v>2</v>
      </c>
    </row>
    <row r="68" spans="1:3" ht="13.5">
      <c r="A68" s="15" t="s">
        <v>248</v>
      </c>
      <c r="B68" s="14">
        <v>2</v>
      </c>
      <c r="C68" s="14">
        <v>2</v>
      </c>
    </row>
    <row r="69" spans="1:3" ht="13.5">
      <c r="A69" s="15" t="s">
        <v>249</v>
      </c>
      <c r="B69" s="14">
        <v>1</v>
      </c>
      <c r="C69" s="14">
        <v>1</v>
      </c>
    </row>
    <row r="70" spans="1:3" ht="25.5">
      <c r="A70" s="15" t="s">
        <v>250</v>
      </c>
      <c r="B70" s="14">
        <v>2</v>
      </c>
      <c r="C70" s="14">
        <v>2</v>
      </c>
    </row>
    <row r="71" spans="1:3" ht="13.5">
      <c r="A71" s="11" t="s">
        <v>21</v>
      </c>
      <c r="B71" s="12">
        <v>1</v>
      </c>
      <c r="C71" s="12">
        <v>1</v>
      </c>
    </row>
    <row r="72" spans="2:3" ht="13.5">
      <c r="B72" s="7"/>
      <c r="C72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4.75390625" style="39" customWidth="1"/>
    <col min="2" max="2" width="6.75390625" style="31" customWidth="1"/>
    <col min="3" max="3" width="6.75390625" style="32" customWidth="1"/>
  </cols>
  <sheetData>
    <row r="1" spans="1:3" ht="13.5">
      <c r="A1" s="35" t="s">
        <v>253</v>
      </c>
      <c r="B1" s="25"/>
      <c r="C1" s="24"/>
    </row>
    <row r="2" spans="1:3" ht="18.75">
      <c r="A2" s="1" t="s">
        <v>322</v>
      </c>
      <c r="B2" s="25"/>
      <c r="C2" s="24"/>
    </row>
    <row r="3" spans="1:3" ht="18.75">
      <c r="A3" s="1"/>
      <c r="B3" s="24"/>
      <c r="C3" s="25"/>
    </row>
    <row r="4" spans="1:3" ht="14.25">
      <c r="A4" s="3"/>
      <c r="B4" s="26" t="s">
        <v>2</v>
      </c>
      <c r="C4" s="5" t="s">
        <v>0</v>
      </c>
    </row>
    <row r="5" spans="1:3" ht="14.25">
      <c r="A5" s="5" t="s">
        <v>3</v>
      </c>
      <c r="B5" s="6">
        <f>B7+B16+B31+B38+B52+B65+B78</f>
        <v>229</v>
      </c>
      <c r="C5" s="6">
        <f>C7+C16+C31+C38+C52+C65+C78</f>
        <v>150</v>
      </c>
    </row>
    <row r="6" spans="1:3" ht="14.25">
      <c r="A6" s="3"/>
      <c r="B6" s="4"/>
      <c r="C6" s="3"/>
    </row>
    <row r="7" spans="1:3" ht="14.25">
      <c r="A7" s="9" t="s">
        <v>264</v>
      </c>
      <c r="B7" s="27">
        <f>SUM(B8:B14)+1</f>
        <v>26</v>
      </c>
      <c r="C7" s="27">
        <f>SUM(C8:C14)</f>
        <v>14</v>
      </c>
    </row>
    <row r="8" spans="1:3" ht="13.5">
      <c r="A8" s="10" t="s">
        <v>281</v>
      </c>
      <c r="B8" s="28">
        <v>4</v>
      </c>
      <c r="C8" s="28">
        <v>2</v>
      </c>
    </row>
    <row r="9" spans="1:3" ht="13.5">
      <c r="A9" s="15" t="s">
        <v>282</v>
      </c>
      <c r="B9" s="28">
        <v>2</v>
      </c>
      <c r="C9" s="28">
        <v>1</v>
      </c>
    </row>
    <row r="10" spans="1:3" ht="13.5">
      <c r="A10" s="10" t="s">
        <v>283</v>
      </c>
      <c r="B10" s="28">
        <v>6</v>
      </c>
      <c r="C10" s="28">
        <v>3</v>
      </c>
    </row>
    <row r="11" spans="1:3" ht="27.75">
      <c r="A11" s="15" t="s">
        <v>284</v>
      </c>
      <c r="B11" s="29">
        <v>4</v>
      </c>
      <c r="C11" s="28">
        <v>3</v>
      </c>
    </row>
    <row r="12" spans="1:3" ht="13.5">
      <c r="A12" s="15" t="s">
        <v>285</v>
      </c>
      <c r="B12" s="29">
        <v>6</v>
      </c>
      <c r="C12" s="28">
        <v>3</v>
      </c>
    </row>
    <row r="13" spans="1:3" ht="25.5">
      <c r="A13" s="15" t="s">
        <v>258</v>
      </c>
      <c r="B13" s="28">
        <v>2</v>
      </c>
      <c r="C13" s="28">
        <v>1</v>
      </c>
    </row>
    <row r="14" spans="1:3" ht="13.5">
      <c r="A14" s="11" t="s">
        <v>254</v>
      </c>
      <c r="B14" s="12">
        <v>1</v>
      </c>
      <c r="C14" s="12">
        <v>1</v>
      </c>
    </row>
    <row r="15" ht="13.5">
      <c r="A15" s="40"/>
    </row>
    <row r="16" spans="1:3" ht="14.25">
      <c r="A16" s="9" t="s">
        <v>265</v>
      </c>
      <c r="B16" s="27">
        <f>B17+B24+B29+1</f>
        <v>34</v>
      </c>
      <c r="C16" s="27">
        <f>C17+C24+C29</f>
        <v>26</v>
      </c>
    </row>
    <row r="17" spans="1:3" ht="13.5">
      <c r="A17" s="11" t="s">
        <v>274</v>
      </c>
      <c r="B17" s="12">
        <f>SUM(B18:B23)</f>
        <v>18</v>
      </c>
      <c r="C17" s="12">
        <f>SUM(C18:C23)</f>
        <v>15</v>
      </c>
    </row>
    <row r="18" spans="1:3" ht="13.5">
      <c r="A18" s="10" t="s">
        <v>271</v>
      </c>
      <c r="B18" s="28">
        <v>2</v>
      </c>
      <c r="C18" s="28">
        <v>2</v>
      </c>
    </row>
    <row r="19" spans="1:3" ht="13.5">
      <c r="A19" s="10" t="s">
        <v>272</v>
      </c>
      <c r="B19" s="29">
        <v>6</v>
      </c>
      <c r="C19" s="28">
        <v>4</v>
      </c>
    </row>
    <row r="20" spans="1:3" ht="13.5">
      <c r="A20" s="10" t="s">
        <v>273</v>
      </c>
      <c r="B20" s="29">
        <v>4</v>
      </c>
      <c r="C20" s="28">
        <v>3</v>
      </c>
    </row>
    <row r="21" spans="1:3" ht="13.5">
      <c r="A21" s="15" t="s">
        <v>275</v>
      </c>
      <c r="B21" s="29">
        <v>2</v>
      </c>
      <c r="C21" s="28">
        <v>2</v>
      </c>
    </row>
    <row r="22" spans="1:3" ht="13.5">
      <c r="A22" s="15" t="s">
        <v>276</v>
      </c>
      <c r="B22" s="29">
        <v>2</v>
      </c>
      <c r="C22" s="28">
        <v>2</v>
      </c>
    </row>
    <row r="23" spans="1:3" ht="13.5">
      <c r="A23" s="10" t="s">
        <v>100</v>
      </c>
      <c r="B23" s="28">
        <v>2</v>
      </c>
      <c r="C23" s="28">
        <v>2</v>
      </c>
    </row>
    <row r="24" spans="1:3" ht="13.5">
      <c r="A24" s="11" t="s">
        <v>323</v>
      </c>
      <c r="B24" s="12">
        <f>SUM(B25:B28)</f>
        <v>14</v>
      </c>
      <c r="C24" s="12">
        <f>SUM(C25:C28)</f>
        <v>10</v>
      </c>
    </row>
    <row r="25" spans="1:3" ht="13.5">
      <c r="A25" s="15" t="s">
        <v>277</v>
      </c>
      <c r="B25" s="29">
        <v>4</v>
      </c>
      <c r="C25" s="28">
        <v>3</v>
      </c>
    </row>
    <row r="26" spans="1:3" ht="13.5">
      <c r="A26" s="15" t="s">
        <v>279</v>
      </c>
      <c r="B26" s="29">
        <v>6</v>
      </c>
      <c r="C26" s="28">
        <v>4</v>
      </c>
    </row>
    <row r="27" spans="1:3" ht="13.5">
      <c r="A27" s="15" t="s">
        <v>280</v>
      </c>
      <c r="B27" s="29">
        <v>2</v>
      </c>
      <c r="C27" s="28">
        <v>1</v>
      </c>
    </row>
    <row r="28" spans="1:3" ht="13.5">
      <c r="A28" s="10" t="s">
        <v>100</v>
      </c>
      <c r="B28" s="28">
        <v>2</v>
      </c>
      <c r="C28" s="28">
        <v>2</v>
      </c>
    </row>
    <row r="29" spans="1:3" ht="13.5">
      <c r="A29" s="11" t="s">
        <v>255</v>
      </c>
      <c r="B29" s="12">
        <v>1</v>
      </c>
      <c r="C29" s="12">
        <v>1</v>
      </c>
    </row>
    <row r="30" spans="1:3" ht="13.5">
      <c r="A30" s="37"/>
      <c r="B30" s="38"/>
      <c r="C30" s="38"/>
    </row>
    <row r="31" spans="1:3" ht="15.75" customHeight="1">
      <c r="A31" s="9" t="s">
        <v>266</v>
      </c>
      <c r="B31" s="27">
        <f>SUM(B32:B35)+B36+1</f>
        <v>16</v>
      </c>
      <c r="C31" s="27">
        <f>SUM(C32:C36)</f>
        <v>10</v>
      </c>
    </row>
    <row r="32" spans="1:3" ht="13.5">
      <c r="A32" s="10" t="s">
        <v>286</v>
      </c>
      <c r="B32" s="28">
        <v>4</v>
      </c>
      <c r="C32" s="28">
        <v>3</v>
      </c>
    </row>
    <row r="33" spans="1:3" ht="13.5">
      <c r="A33" s="10" t="s">
        <v>287</v>
      </c>
      <c r="B33" s="29">
        <v>4</v>
      </c>
      <c r="C33" s="28">
        <v>2</v>
      </c>
    </row>
    <row r="34" spans="1:3" ht="13.5">
      <c r="A34" s="10" t="s">
        <v>288</v>
      </c>
      <c r="B34" s="29">
        <v>5</v>
      </c>
      <c r="C34" s="28">
        <v>3</v>
      </c>
    </row>
    <row r="35" spans="1:3" ht="13.5">
      <c r="A35" s="10" t="s">
        <v>100</v>
      </c>
      <c r="B35" s="28">
        <v>1</v>
      </c>
      <c r="C35" s="28">
        <v>1</v>
      </c>
    </row>
    <row r="36" spans="1:3" ht="13.5">
      <c r="A36" s="11" t="s">
        <v>256</v>
      </c>
      <c r="B36" s="12">
        <v>1</v>
      </c>
      <c r="C36" s="12">
        <v>1</v>
      </c>
    </row>
    <row r="38" spans="1:3" ht="14.25">
      <c r="A38" s="9" t="s">
        <v>267</v>
      </c>
      <c r="B38" s="27">
        <f>B39+B45+B50+1</f>
        <v>44</v>
      </c>
      <c r="C38" s="27">
        <f>C39+C45+C50</f>
        <v>29</v>
      </c>
    </row>
    <row r="39" spans="1:3" ht="13.5">
      <c r="A39" s="11" t="s">
        <v>259</v>
      </c>
      <c r="B39" s="12">
        <f>SUM(B40:B44)</f>
        <v>22</v>
      </c>
      <c r="C39" s="12">
        <f>SUM(C40:C44)</f>
        <v>14</v>
      </c>
    </row>
    <row r="40" spans="1:3" ht="13.5">
      <c r="A40" s="10" t="s">
        <v>289</v>
      </c>
      <c r="B40" s="28">
        <v>4</v>
      </c>
      <c r="C40" s="28">
        <v>2</v>
      </c>
    </row>
    <row r="41" spans="1:3" ht="13.5">
      <c r="A41" s="10" t="s">
        <v>290</v>
      </c>
      <c r="B41" s="28">
        <v>4</v>
      </c>
      <c r="C41" s="28">
        <v>3</v>
      </c>
    </row>
    <row r="42" spans="1:3" ht="27.75">
      <c r="A42" s="15" t="s">
        <v>291</v>
      </c>
      <c r="B42" s="28">
        <v>4</v>
      </c>
      <c r="C42" s="28">
        <v>2</v>
      </c>
    </row>
    <row r="43" spans="1:3" ht="13.5">
      <c r="A43" s="10" t="s">
        <v>292</v>
      </c>
      <c r="B43" s="29">
        <v>8</v>
      </c>
      <c r="C43" s="28">
        <v>5</v>
      </c>
    </row>
    <row r="44" spans="1:3" ht="13.5">
      <c r="A44" s="10" t="s">
        <v>100</v>
      </c>
      <c r="B44" s="28">
        <v>2</v>
      </c>
      <c r="C44" s="28">
        <v>2</v>
      </c>
    </row>
    <row r="45" spans="1:3" ht="13.5">
      <c r="A45" s="11" t="s">
        <v>260</v>
      </c>
      <c r="B45" s="12">
        <f>SUM(B46:B49)</f>
        <v>20</v>
      </c>
      <c r="C45" s="12">
        <f>SUM(C46:C49)</f>
        <v>14</v>
      </c>
    </row>
    <row r="46" spans="1:3" ht="13.5">
      <c r="A46" s="10" t="s">
        <v>293</v>
      </c>
      <c r="B46" s="29">
        <v>10</v>
      </c>
      <c r="C46" s="28">
        <v>7</v>
      </c>
    </row>
    <row r="47" spans="1:3" ht="13.5">
      <c r="A47" s="10" t="s">
        <v>294</v>
      </c>
      <c r="B47" s="29">
        <v>4</v>
      </c>
      <c r="C47" s="28">
        <v>3</v>
      </c>
    </row>
    <row r="48" spans="1:3" ht="13.5">
      <c r="A48" s="15" t="s">
        <v>295</v>
      </c>
      <c r="B48" s="29">
        <v>5</v>
      </c>
      <c r="C48" s="28">
        <v>3</v>
      </c>
    </row>
    <row r="49" spans="1:3" ht="13.5">
      <c r="A49" s="10" t="s">
        <v>100</v>
      </c>
      <c r="B49" s="28">
        <v>1</v>
      </c>
      <c r="C49" s="28">
        <v>1</v>
      </c>
    </row>
    <row r="50" spans="1:3" ht="13.5">
      <c r="A50" s="11" t="s">
        <v>21</v>
      </c>
      <c r="B50" s="12">
        <v>1</v>
      </c>
      <c r="C50" s="12">
        <v>1</v>
      </c>
    </row>
    <row r="51" spans="1:3" ht="13.5">
      <c r="A51" s="37"/>
      <c r="B51" s="38"/>
      <c r="C51" s="38"/>
    </row>
    <row r="52" spans="1:3" ht="15.75" customHeight="1">
      <c r="A52" s="9" t="s">
        <v>268</v>
      </c>
      <c r="B52" s="27">
        <f>SUM(B53:B62)+B63+1</f>
        <v>28</v>
      </c>
      <c r="C52" s="27">
        <f>SUM(C53:C62)+C63</f>
        <v>16</v>
      </c>
    </row>
    <row r="53" spans="1:3" ht="13.5">
      <c r="A53" s="10" t="s">
        <v>296</v>
      </c>
      <c r="B53" s="28">
        <v>4</v>
      </c>
      <c r="C53" s="28">
        <v>2</v>
      </c>
    </row>
    <row r="54" spans="1:3" ht="13.5">
      <c r="A54" s="10" t="s">
        <v>297</v>
      </c>
      <c r="B54" s="29">
        <v>4</v>
      </c>
      <c r="C54" s="28">
        <v>3</v>
      </c>
    </row>
    <row r="55" spans="1:3" ht="13.5">
      <c r="A55" s="10" t="s">
        <v>298</v>
      </c>
      <c r="B55" s="29">
        <v>4</v>
      </c>
      <c r="C55" s="28">
        <v>3</v>
      </c>
    </row>
    <row r="56" spans="1:3" ht="13.5">
      <c r="A56" s="15" t="s">
        <v>299</v>
      </c>
      <c r="B56" s="29">
        <v>2</v>
      </c>
      <c r="C56" s="28">
        <v>1</v>
      </c>
    </row>
    <row r="57" spans="1:3" ht="13.5">
      <c r="A57" s="15" t="s">
        <v>300</v>
      </c>
      <c r="B57" s="29">
        <v>2</v>
      </c>
      <c r="C57" s="28">
        <v>1</v>
      </c>
    </row>
    <row r="58" spans="1:3" ht="13.5">
      <c r="A58" s="15" t="s">
        <v>303</v>
      </c>
      <c r="B58" s="29">
        <v>2</v>
      </c>
      <c r="C58" s="28">
        <v>1</v>
      </c>
    </row>
    <row r="59" spans="1:3" ht="13.5">
      <c r="A59" s="15" t="s">
        <v>304</v>
      </c>
      <c r="B59" s="29">
        <v>2</v>
      </c>
      <c r="C59" s="28">
        <v>1</v>
      </c>
    </row>
    <row r="60" spans="1:3" ht="25.5">
      <c r="A60" s="15" t="s">
        <v>301</v>
      </c>
      <c r="B60" s="29">
        <v>2</v>
      </c>
      <c r="C60" s="28">
        <v>1</v>
      </c>
    </row>
    <row r="61" spans="1:3" ht="13.5">
      <c r="A61" s="15" t="s">
        <v>302</v>
      </c>
      <c r="B61" s="29">
        <v>2</v>
      </c>
      <c r="C61" s="28">
        <v>1</v>
      </c>
    </row>
    <row r="62" spans="1:3" ht="25.5">
      <c r="A62" s="15" t="s">
        <v>305</v>
      </c>
      <c r="B62" s="28">
        <v>2</v>
      </c>
      <c r="C62" s="28">
        <v>1</v>
      </c>
    </row>
    <row r="63" spans="1:3" ht="13.5">
      <c r="A63" s="11" t="s">
        <v>257</v>
      </c>
      <c r="B63" s="12">
        <v>1</v>
      </c>
      <c r="C63" s="12">
        <v>1</v>
      </c>
    </row>
    <row r="64" ht="13.5">
      <c r="A64" s="40"/>
    </row>
    <row r="65" spans="1:3" ht="14.25">
      <c r="A65" s="9" t="s">
        <v>269</v>
      </c>
      <c r="B65" s="27">
        <f>SUM(B66:B75)+B76+1</f>
        <v>30</v>
      </c>
      <c r="C65" s="27">
        <f>SUM(C66:C75)+C76</f>
        <v>18</v>
      </c>
    </row>
    <row r="66" spans="1:3" ht="13.5">
      <c r="A66" s="15" t="s">
        <v>306</v>
      </c>
      <c r="B66" s="28">
        <v>4</v>
      </c>
      <c r="C66" s="28">
        <v>2</v>
      </c>
    </row>
    <row r="67" spans="1:3" ht="13.5">
      <c r="A67" s="10" t="s">
        <v>307</v>
      </c>
      <c r="B67" s="29">
        <v>2</v>
      </c>
      <c r="C67" s="28">
        <v>1</v>
      </c>
    </row>
    <row r="68" spans="1:3" ht="13.5">
      <c r="A68" s="10" t="s">
        <v>308</v>
      </c>
      <c r="B68" s="29">
        <v>2</v>
      </c>
      <c r="C68" s="28">
        <v>1</v>
      </c>
    </row>
    <row r="69" spans="1:3" ht="13.5">
      <c r="A69" s="10" t="s">
        <v>309</v>
      </c>
      <c r="B69" s="29">
        <v>2</v>
      </c>
      <c r="C69" s="28">
        <v>1</v>
      </c>
    </row>
    <row r="70" spans="1:3" ht="13.5">
      <c r="A70" s="15" t="s">
        <v>310</v>
      </c>
      <c r="B70" s="29">
        <v>2</v>
      </c>
      <c r="C70" s="28">
        <v>2</v>
      </c>
    </row>
    <row r="71" spans="1:3" ht="13.5">
      <c r="A71" s="15" t="s">
        <v>311</v>
      </c>
      <c r="B71" s="29">
        <v>6</v>
      </c>
      <c r="C71" s="28">
        <v>4</v>
      </c>
    </row>
    <row r="72" spans="1:3" ht="13.5">
      <c r="A72" s="15" t="s">
        <v>324</v>
      </c>
      <c r="B72" s="29">
        <v>2</v>
      </c>
      <c r="C72" s="28">
        <v>1</v>
      </c>
    </row>
    <row r="73" spans="1:3" ht="25.5">
      <c r="A73" s="15" t="s">
        <v>312</v>
      </c>
      <c r="B73" s="29">
        <v>5</v>
      </c>
      <c r="C73" s="28">
        <v>3</v>
      </c>
    </row>
    <row r="74" spans="1:3" ht="13.5">
      <c r="A74" s="15" t="s">
        <v>313</v>
      </c>
      <c r="B74" s="29">
        <v>2</v>
      </c>
      <c r="C74" s="28">
        <v>1</v>
      </c>
    </row>
    <row r="75" spans="1:3" ht="13.5">
      <c r="A75" s="10" t="s">
        <v>100</v>
      </c>
      <c r="B75" s="28">
        <v>1</v>
      </c>
      <c r="C75" s="28">
        <v>1</v>
      </c>
    </row>
    <row r="76" spans="1:3" ht="13.5">
      <c r="A76" s="11" t="s">
        <v>254</v>
      </c>
      <c r="B76" s="12">
        <v>1</v>
      </c>
      <c r="C76" s="12">
        <v>1</v>
      </c>
    </row>
    <row r="77" ht="14.25">
      <c r="A77" s="3"/>
    </row>
    <row r="78" spans="1:3" ht="15.75" customHeight="1">
      <c r="A78" s="9" t="s">
        <v>270</v>
      </c>
      <c r="B78" s="27">
        <f>B79+B84+B89+B95+1</f>
        <v>51</v>
      </c>
      <c r="C78" s="27">
        <f>C79+C84+C89+C95</f>
        <v>37</v>
      </c>
    </row>
    <row r="79" spans="1:3" ht="13.5">
      <c r="A79" s="11" t="s">
        <v>261</v>
      </c>
      <c r="B79" s="12">
        <f>SUM(B80:B83)</f>
        <v>14</v>
      </c>
      <c r="C79" s="12">
        <f>SUM(C80:C83)</f>
        <v>12</v>
      </c>
    </row>
    <row r="80" spans="1:3" ht="13.5">
      <c r="A80" s="15" t="s">
        <v>314</v>
      </c>
      <c r="B80" s="28">
        <v>4</v>
      </c>
      <c r="C80" s="28">
        <v>3</v>
      </c>
    </row>
    <row r="81" spans="1:3" ht="13.5">
      <c r="A81" s="15" t="s">
        <v>315</v>
      </c>
      <c r="B81" s="28">
        <v>6</v>
      </c>
      <c r="C81" s="28">
        <v>5</v>
      </c>
    </row>
    <row r="82" spans="1:3" ht="13.5">
      <c r="A82" s="15" t="s">
        <v>325</v>
      </c>
      <c r="B82" s="28">
        <v>2</v>
      </c>
      <c r="C82" s="28">
        <v>2</v>
      </c>
    </row>
    <row r="83" spans="1:3" ht="13.5">
      <c r="A83" s="10" t="s">
        <v>100</v>
      </c>
      <c r="B83" s="28">
        <v>2</v>
      </c>
      <c r="C83" s="28">
        <v>2</v>
      </c>
    </row>
    <row r="84" spans="1:3" ht="13.5">
      <c r="A84" s="11" t="s">
        <v>262</v>
      </c>
      <c r="B84" s="12">
        <f>SUM(B85:B88)</f>
        <v>16</v>
      </c>
      <c r="C84" s="12">
        <f>SUM(C85:C88)</f>
        <v>11</v>
      </c>
    </row>
    <row r="85" spans="1:3" ht="13.5">
      <c r="A85" s="10" t="s">
        <v>316</v>
      </c>
      <c r="B85" s="29">
        <v>4</v>
      </c>
      <c r="C85" s="28">
        <v>3</v>
      </c>
    </row>
    <row r="86" spans="1:3" ht="13.5">
      <c r="A86" s="10" t="s">
        <v>317</v>
      </c>
      <c r="B86" s="29">
        <v>6</v>
      </c>
      <c r="C86" s="28">
        <v>4</v>
      </c>
    </row>
    <row r="87" spans="1:3" ht="25.5">
      <c r="A87" s="15" t="s">
        <v>318</v>
      </c>
      <c r="B87" s="29">
        <v>5</v>
      </c>
      <c r="C87" s="28">
        <v>3</v>
      </c>
    </row>
    <row r="88" spans="1:3" ht="13.5">
      <c r="A88" s="10" t="s">
        <v>100</v>
      </c>
      <c r="B88" s="28">
        <v>1</v>
      </c>
      <c r="C88" s="28">
        <v>1</v>
      </c>
    </row>
    <row r="89" spans="1:3" ht="13.5">
      <c r="A89" s="11" t="s">
        <v>263</v>
      </c>
      <c r="B89" s="12">
        <f>SUM(B90:B94)</f>
        <v>19</v>
      </c>
      <c r="C89" s="12">
        <f>SUM(C90:C94)</f>
        <v>13</v>
      </c>
    </row>
    <row r="90" spans="1:3" ht="25.5">
      <c r="A90" s="15" t="s">
        <v>319</v>
      </c>
      <c r="B90" s="29">
        <v>6</v>
      </c>
      <c r="C90" s="28">
        <v>3</v>
      </c>
    </row>
    <row r="91" spans="1:3" ht="25.5">
      <c r="A91" s="15" t="s">
        <v>320</v>
      </c>
      <c r="B91" s="29">
        <v>6</v>
      </c>
      <c r="C91" s="28">
        <v>4</v>
      </c>
    </row>
    <row r="92" spans="1:3" ht="13.5">
      <c r="A92" s="10" t="s">
        <v>321</v>
      </c>
      <c r="B92" s="29">
        <v>4</v>
      </c>
      <c r="C92" s="28">
        <v>2</v>
      </c>
    </row>
    <row r="93" spans="1:3" ht="13.5">
      <c r="A93" s="10" t="s">
        <v>278</v>
      </c>
      <c r="B93" s="29">
        <v>2</v>
      </c>
      <c r="C93" s="28">
        <v>2</v>
      </c>
    </row>
    <row r="94" spans="1:3" ht="13.5">
      <c r="A94" s="10" t="s">
        <v>100</v>
      </c>
      <c r="B94" s="28">
        <v>1</v>
      </c>
      <c r="C94" s="28">
        <v>2</v>
      </c>
    </row>
    <row r="95" spans="1:3" ht="13.5">
      <c r="A95" s="11" t="s">
        <v>257</v>
      </c>
      <c r="B95" s="12">
        <v>1</v>
      </c>
      <c r="C95" s="12">
        <v>1</v>
      </c>
    </row>
    <row r="96" ht="13.5">
      <c r="A96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数研出版株式会社</dc:creator>
  <cp:keywords/>
  <dc:description/>
  <cp:lastModifiedBy/>
  <cp:lastPrinted>2018-05-06T15:00:00Z</cp:lastPrinted>
  <dcterms:created xsi:type="dcterms:W3CDTF">2018-05-06T15:00:00Z</dcterms:created>
  <dcterms:modified xsi:type="dcterms:W3CDTF">2018-05-06T15:00:00Z</dcterms:modified>
  <cp:category/>
  <cp:version/>
  <cp:contentType/>
  <cp:contentStatus/>
</cp:coreProperties>
</file>