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24226"/>
  <xr:revisionPtr revIDLastSave="0" documentId="13_ncr:1_{3B537797-8E52-43B9-AD89-8F2E3219BF9E}" xr6:coauthVersionLast="47" xr6:coauthVersionMax="47" xr10:uidLastSave="{00000000-0000-0000-0000-000000000000}"/>
  <bookViews>
    <workbookView xWindow="1410" yWindow="345" windowWidth="20895" windowHeight="11925" xr2:uid="{00000000-000D-0000-FFFF-FFFF00000000}"/>
  </bookViews>
  <sheets>
    <sheet name="数Ⅰ 713" sheetId="1" r:id="rId1"/>
    <sheet name="数A 713" sheetId="2" r:id="rId2"/>
    <sheet name="数Ⅱ710" sheetId="6" r:id="rId3"/>
    <sheet name="数B711" sheetId="9" r:id="rId4"/>
    <sheet name="数Ⅲ709" sheetId="8" r:id="rId5"/>
    <sheet name="数C709" sheetId="7" r:id="rId6"/>
  </sheets>
  <definedNames>
    <definedName name="_xlnm.Print_Titles" localSheetId="0">'数Ⅰ 713'!$1:$1</definedName>
    <definedName name="_xlnm.Print_Titles" localSheetId="2">数Ⅱ710!$1:$1</definedName>
    <definedName name="_xlnm.Print_Titles" localSheetId="4">数Ⅲ709!$1:$1</definedName>
    <definedName name="_xlnm.Print_Titles" localSheetId="1">'数A 713'!$1:$1</definedName>
    <definedName name="_xlnm.Print_Titles" localSheetId="3">数B711!$1:$1</definedName>
    <definedName name="_xlnm.Print_Titles" localSheetId="5">数C709!$1:$1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7" l="1"/>
  <c r="B7" i="7"/>
  <c r="B39" i="7"/>
  <c r="C39" i="7"/>
  <c r="B5" i="8"/>
  <c r="B54" i="8"/>
  <c r="B40" i="8"/>
  <c r="B28" i="8"/>
  <c r="B14" i="8"/>
  <c r="B5" i="9"/>
  <c r="B26" i="9"/>
  <c r="B7" i="9"/>
  <c r="C5" i="8"/>
  <c r="C5" i="9"/>
  <c r="C7" i="7"/>
  <c r="C8" i="9" l="1"/>
  <c r="C7" i="9" s="1"/>
  <c r="C15" i="9"/>
  <c r="C20" i="9"/>
  <c r="C27" i="9"/>
  <c r="C26" i="9" s="1"/>
  <c r="C34" i="9"/>
  <c r="C42" i="9"/>
  <c r="B42" i="9"/>
  <c r="B34" i="9"/>
  <c r="B27" i="9"/>
  <c r="B20" i="9"/>
  <c r="B15" i="9"/>
  <c r="B8" i="9"/>
  <c r="B40" i="7"/>
  <c r="B14" i="7" l="1"/>
  <c r="B8" i="7"/>
  <c r="B21" i="7" l="1"/>
  <c r="C55" i="7"/>
  <c r="B55" i="7"/>
  <c r="B33" i="8"/>
  <c r="B20" i="8"/>
  <c r="B15" i="8"/>
  <c r="B7" i="8"/>
  <c r="C65" i="8"/>
  <c r="C60" i="8"/>
  <c r="C55" i="8"/>
  <c r="C47" i="8"/>
  <c r="C41" i="8"/>
  <c r="C33" i="8"/>
  <c r="C29" i="8"/>
  <c r="C20" i="8"/>
  <c r="C15" i="8"/>
  <c r="C14" i="8" s="1"/>
  <c r="C7" i="8"/>
  <c r="B65" i="8"/>
  <c r="B60" i="8"/>
  <c r="B55" i="8"/>
  <c r="B47" i="8"/>
  <c r="B41" i="8"/>
  <c r="B29" i="8"/>
  <c r="C40" i="8" l="1"/>
  <c r="C54" i="8"/>
  <c r="C28" i="8"/>
  <c r="C48" i="7" l="1"/>
  <c r="B48" i="7"/>
  <c r="C40" i="7"/>
  <c r="C31" i="7"/>
  <c r="B31" i="7"/>
  <c r="C21" i="7"/>
  <c r="C14" i="7"/>
  <c r="C8" i="7"/>
  <c r="C5" i="7" l="1"/>
  <c r="C53" i="1"/>
  <c r="B53" i="1"/>
  <c r="C48" i="1"/>
  <c r="C47" i="1" s="1"/>
  <c r="B48" i="1"/>
  <c r="C40" i="1"/>
  <c r="B40" i="1"/>
  <c r="C36" i="1"/>
  <c r="C31" i="1" s="1"/>
  <c r="B36" i="1"/>
  <c r="C32" i="1"/>
  <c r="B32" i="1"/>
  <c r="C24" i="1"/>
  <c r="B24" i="1"/>
  <c r="C17" i="1"/>
  <c r="B17" i="1"/>
  <c r="C13" i="1"/>
  <c r="B13" i="1"/>
  <c r="C8" i="1"/>
  <c r="B8" i="1"/>
  <c r="C62" i="1"/>
  <c r="B62" i="1"/>
  <c r="B14" i="2"/>
  <c r="C14" i="2"/>
  <c r="C8" i="2"/>
  <c r="B8" i="2"/>
  <c r="C33" i="2"/>
  <c r="B33" i="2"/>
  <c r="B24" i="2"/>
  <c r="B23" i="2" s="1"/>
  <c r="C24" i="2"/>
  <c r="C39" i="2"/>
  <c r="B39" i="2"/>
  <c r="C87" i="6"/>
  <c r="B87" i="6"/>
  <c r="C83" i="6"/>
  <c r="B83" i="6"/>
  <c r="C78" i="6"/>
  <c r="B78" i="6"/>
  <c r="C70" i="6"/>
  <c r="B70" i="6"/>
  <c r="C66" i="6"/>
  <c r="C65" i="6" s="1"/>
  <c r="B66" i="6"/>
  <c r="C59" i="6"/>
  <c r="B59" i="6"/>
  <c r="C52" i="6"/>
  <c r="C51" i="6" s="1"/>
  <c r="B52" i="6"/>
  <c r="B51" i="6"/>
  <c r="C45" i="6"/>
  <c r="B45" i="6"/>
  <c r="C40" i="6"/>
  <c r="B40" i="6"/>
  <c r="C34" i="6"/>
  <c r="B34" i="6"/>
  <c r="C27" i="6"/>
  <c r="B27" i="6"/>
  <c r="C22" i="6"/>
  <c r="B22" i="6"/>
  <c r="B21" i="6" s="1"/>
  <c r="C15" i="6"/>
  <c r="B15" i="6"/>
  <c r="C8" i="6"/>
  <c r="C7" i="6" s="1"/>
  <c r="B8" i="6"/>
  <c r="B7" i="6" s="1"/>
  <c r="B47" i="1"/>
  <c r="B31" i="1"/>
  <c r="B7" i="1"/>
  <c r="B7" i="2" l="1"/>
  <c r="C7" i="1"/>
  <c r="B5" i="1"/>
  <c r="C21" i="6"/>
  <c r="C77" i="6"/>
  <c r="C33" i="6"/>
  <c r="C5" i="6" s="1"/>
  <c r="B33" i="6"/>
  <c r="B65" i="6"/>
  <c r="B77" i="6"/>
  <c r="C23" i="2"/>
  <c r="C7" i="2"/>
  <c r="C5" i="1"/>
  <c r="B5" i="2"/>
  <c r="B5" i="6" l="1"/>
  <c r="C5" i="2"/>
</calcChain>
</file>

<file path=xl/sharedStrings.xml><?xml version="1.0" encoding="utf-8"?>
<sst xmlns="http://schemas.openxmlformats.org/spreadsheetml/2006/main" count="364" uniqueCount="276">
  <si>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数と式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</si>
  <si>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式の計算</t>
    </r>
  </si>
  <si>
    <t>問題</t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</si>
  <si>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実数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</si>
  <si>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次不等式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</si>
  <si>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次関数とグラフ</t>
    </r>
  </si>
  <si>
    <r>
      <t>4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次関数の決定</t>
    </r>
  </si>
  <si>
    <r>
      <t>5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次方程式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</si>
  <si>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三角比</t>
    </r>
  </si>
  <si>
    <r>
      <t>1</t>
    </r>
    <r>
      <rPr>
        <sz val="10.5"/>
        <rFont val="ＭＳ 明朝"/>
        <family val="1"/>
        <charset val="128"/>
      </rPr>
      <t>．三角比</t>
    </r>
  </si>
  <si>
    <r>
      <t>2</t>
    </r>
    <r>
      <rPr>
        <sz val="10.5"/>
        <rFont val="ＭＳ 明朝"/>
        <family val="1"/>
        <charset val="128"/>
      </rPr>
      <t>．三角比の相互関係</t>
    </r>
  </si>
  <si>
    <r>
      <t>3</t>
    </r>
    <r>
      <rPr>
        <sz val="10.5"/>
        <rFont val="ＭＳ 明朝"/>
        <family val="1"/>
        <charset val="128"/>
      </rPr>
      <t>．三角比の拡張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</si>
  <si>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三角形への応用</t>
    </r>
  </si>
  <si>
    <r>
      <t>4</t>
    </r>
    <r>
      <rPr>
        <sz val="10.5"/>
        <rFont val="ＭＳ 明朝"/>
        <family val="1"/>
        <charset val="128"/>
      </rPr>
      <t>．正弦定理</t>
    </r>
  </si>
  <si>
    <t>時間</t>
    <rPh sb="0" eb="2">
      <t>ジカン</t>
    </rPh>
    <phoneticPr fontId="7"/>
  </si>
  <si>
    <t>課題学習</t>
    <rPh sb="0" eb="2">
      <t>カダイ</t>
    </rPh>
    <rPh sb="2" eb="4">
      <t>ガクシュウ</t>
    </rPh>
    <phoneticPr fontId="7"/>
  </si>
  <si>
    <r>
      <t>5</t>
    </r>
    <r>
      <rPr>
        <sz val="10.5"/>
        <rFont val="ＭＳ 明朝"/>
        <family val="1"/>
        <charset val="128"/>
      </rPr>
      <t>．根号を含む式の計算
発展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重根号</t>
    </r>
    <rPh sb="12" eb="14">
      <t>ハッテン</t>
    </rPh>
    <phoneticPr fontId="7"/>
  </si>
  <si>
    <r>
      <t>7</t>
    </r>
    <r>
      <rPr>
        <sz val="10.5"/>
        <rFont val="ＭＳ 明朝"/>
        <family val="1"/>
        <charset val="128"/>
      </rPr>
      <t>．三角形の面積
発展　ヘロンの公式</t>
    </r>
    <phoneticPr fontId="7"/>
  </si>
  <si>
    <t>頁数</t>
    <rPh sb="0" eb="2">
      <t>ページスウ</t>
    </rPh>
    <phoneticPr fontId="7"/>
  </si>
  <si>
    <r>
      <t>6</t>
    </r>
    <r>
      <rPr>
        <sz val="10.5"/>
        <rFont val="ＭＳ 明朝"/>
        <family val="1"/>
        <charset val="128"/>
      </rPr>
      <t>．正弦定理と余弦定理の応用</t>
    </r>
    <rPh sb="12" eb="14">
      <t>オウヨウ</t>
    </rPh>
    <phoneticPr fontId="7"/>
  </si>
  <si>
    <t>合計</t>
    <rPh sb="0" eb="2">
      <t>ゴウケイ</t>
    </rPh>
    <phoneticPr fontId="7"/>
  </si>
  <si>
    <r>
      <t>6</t>
    </r>
    <r>
      <rPr>
        <sz val="10.5"/>
        <rFont val="ＭＳ 明朝"/>
        <family val="1"/>
        <charset val="128"/>
      </rPr>
      <t>．不等式の性質</t>
    </r>
    <rPh sb="2" eb="5">
      <t>フトウシキ</t>
    </rPh>
    <rPh sb="6" eb="8">
      <t>セイシツ</t>
    </rPh>
    <phoneticPr fontId="7"/>
  </si>
  <si>
    <r>
      <t>7</t>
    </r>
    <r>
      <rPr>
        <sz val="10.5"/>
        <rFont val="ＭＳ Ｐ明朝"/>
        <family val="1"/>
        <charset val="128"/>
      </rPr>
      <t>．1次不等式</t>
    </r>
    <rPh sb="3" eb="4">
      <t>ジ</t>
    </rPh>
    <rPh sb="4" eb="7">
      <t>フトウシキ</t>
    </rPh>
    <phoneticPr fontId="7"/>
  </si>
  <si>
    <r>
      <t>8</t>
    </r>
    <r>
      <rPr>
        <sz val="10.5"/>
        <rFont val="ＭＳ 明朝"/>
        <family val="1"/>
        <charset val="128"/>
      </rPr>
      <t>．絶対値を含む方程式・不等式</t>
    </r>
    <r>
      <rPr>
        <sz val="10.5"/>
        <rFont val="ＭＳ 明朝"/>
        <family val="1"/>
        <charset val="128"/>
      </rPr>
      <t xml:space="preserve">
研究　絶対値と場合分け</t>
    </r>
    <rPh sb="2" eb="5">
      <t>ゼッタイチ</t>
    </rPh>
    <rPh sb="6" eb="7">
      <t>フク</t>
    </rPh>
    <rPh sb="8" eb="11">
      <t>ホウテイシキ</t>
    </rPh>
    <rPh sb="12" eb="15">
      <t>フトウシキ</t>
    </rPh>
    <phoneticPr fontId="7"/>
  </si>
  <si>
    <t>章末問題</t>
    <rPh sb="0" eb="1">
      <t>ショウ</t>
    </rPh>
    <rPh sb="1" eb="2">
      <t>マツ</t>
    </rPh>
    <phoneticPr fontId="7"/>
  </si>
  <si>
    <r>
      <t>2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次関数のグラフ
研究　グラフの平行移動
研究　グラフの対称移動</t>
    </r>
    <rPh sb="18" eb="20">
      <t>ヘイコウ</t>
    </rPh>
    <rPh sb="23" eb="25">
      <t>ケンキュウ</t>
    </rPh>
    <rPh sb="30" eb="32">
      <t>タイショウ</t>
    </rPh>
    <rPh sb="32" eb="34">
      <t>イドウ</t>
    </rPh>
    <phoneticPr fontId="7"/>
  </si>
  <si>
    <r>
      <t>3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次関数の最大・最小</t>
    </r>
    <phoneticPr fontId="7"/>
  </si>
  <si>
    <r>
      <t>1</t>
    </r>
    <r>
      <rPr>
        <sz val="10.5"/>
        <rFont val="ＭＳ 明朝"/>
        <family val="1"/>
        <charset val="128"/>
      </rPr>
      <t>．データの整理</t>
    </r>
    <rPh sb="6" eb="8">
      <t>セイリ</t>
    </rPh>
    <phoneticPr fontId="7"/>
  </si>
  <si>
    <r>
      <t>3</t>
    </r>
    <r>
      <rPr>
        <sz val="10.5"/>
        <rFont val="ＭＳ 明朝"/>
        <family val="1"/>
        <charset val="128"/>
      </rPr>
      <t>．データの散らばりと四分位数</t>
    </r>
    <rPh sb="14" eb="15">
      <t>スウ</t>
    </rPh>
    <phoneticPr fontId="7"/>
  </si>
  <si>
    <t>章末問題・コラム</t>
    <rPh sb="0" eb="1">
      <t>ショウ</t>
    </rPh>
    <rPh sb="1" eb="2">
      <t>マツ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</si>
  <si>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次関数の値の変化</t>
    </r>
    <rPh sb="6" eb="8">
      <t>カンスウ</t>
    </rPh>
    <rPh sb="9" eb="10">
      <t>アタイ</t>
    </rPh>
    <rPh sb="11" eb="13">
      <t>ヘンカ</t>
    </rPh>
    <phoneticPr fontId="7"/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</si>
  <si>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次方程式と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次不等式</t>
    </r>
    <phoneticPr fontId="7"/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</si>
  <si>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場合の数と確率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</si>
  <si>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場合の数</t>
    </r>
  </si>
  <si>
    <r>
      <t>1</t>
    </r>
    <r>
      <rPr>
        <sz val="10.5"/>
        <rFont val="ＭＳ 明朝"/>
        <family val="1"/>
        <charset val="128"/>
      </rPr>
      <t>．集合の要素の個数</t>
    </r>
    <rPh sb="9" eb="10">
      <t>スウ</t>
    </rPh>
    <phoneticPr fontId="7"/>
  </si>
  <si>
    <r>
      <t>2</t>
    </r>
    <r>
      <rPr>
        <sz val="10.5"/>
        <rFont val="ＭＳ 明朝"/>
        <family val="1"/>
        <charset val="128"/>
      </rPr>
      <t>．場合の数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</si>
  <si>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確率</t>
    </r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</si>
  <si>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図形の性質</t>
    </r>
    <rPh sb="4" eb="6">
      <t>ズケイ</t>
    </rPh>
    <rPh sb="7" eb="9">
      <t>セイシツ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</si>
  <si>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平面図形</t>
    </r>
  </si>
  <si>
    <r>
      <t>1</t>
    </r>
    <r>
      <rPr>
        <sz val="10.5"/>
        <rFont val="ＭＳ 明朝"/>
        <family val="1"/>
        <charset val="128"/>
      </rPr>
      <t>．三角形の辺の比</t>
    </r>
  </si>
  <si>
    <r>
      <t>4</t>
    </r>
    <r>
      <rPr>
        <sz val="10.5"/>
        <rFont val="ＭＳ 明朝"/>
        <family val="1"/>
        <charset val="128"/>
      </rPr>
      <t>．円に内接する四角形</t>
    </r>
  </si>
  <si>
    <r>
      <t>5</t>
    </r>
    <r>
      <rPr>
        <sz val="10.5"/>
        <rFont val="ＭＳ 明朝"/>
        <family val="1"/>
        <charset val="128"/>
      </rPr>
      <t>．円と直線
研究　方べきの定理の逆</t>
    </r>
    <rPh sb="7" eb="9">
      <t>ケンキュウ</t>
    </rPh>
    <rPh sb="10" eb="11">
      <t>ホウ</t>
    </rPh>
    <rPh sb="14" eb="16">
      <t>テイリ</t>
    </rPh>
    <rPh sb="17" eb="18">
      <t>ギャク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</si>
  <si>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空間図形</t>
    </r>
  </si>
  <si>
    <r>
      <t>5</t>
    </r>
    <r>
      <rPr>
        <sz val="10.5"/>
        <rFont val="ＭＳ 明朝"/>
        <family val="1"/>
        <charset val="128"/>
      </rPr>
      <t>．事象と確率</t>
    </r>
    <phoneticPr fontId="7"/>
  </si>
  <si>
    <r>
      <t>6</t>
    </r>
    <r>
      <rPr>
        <sz val="10.5"/>
        <rFont val="ＭＳ 明朝"/>
        <family val="1"/>
        <charset val="128"/>
      </rPr>
      <t>．確率の基本性質</t>
    </r>
    <phoneticPr fontId="7"/>
  </si>
  <si>
    <r>
      <t>7</t>
    </r>
    <r>
      <rPr>
        <sz val="10.5"/>
        <rFont val="ＭＳ 明朝"/>
        <family val="1"/>
        <charset val="128"/>
      </rPr>
      <t>．独立な試行と確率</t>
    </r>
    <phoneticPr fontId="7"/>
  </si>
  <si>
    <r>
      <t>6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つの円</t>
    </r>
    <phoneticPr fontId="7"/>
  </si>
  <si>
    <r>
      <t>4</t>
    </r>
    <r>
      <rPr>
        <sz val="10.5"/>
        <rFont val="ＭＳ 明朝"/>
        <family val="1"/>
        <charset val="128"/>
      </rPr>
      <t>．実数
研究　数直線上の2点間の距離</t>
    </r>
    <rPh sb="5" eb="7">
      <t>ケンキュウ</t>
    </rPh>
    <rPh sb="8" eb="11">
      <t>スウチョクセン</t>
    </rPh>
    <rPh sb="11" eb="12">
      <t>ジョウ</t>
    </rPh>
    <rPh sb="14" eb="15">
      <t>テン</t>
    </rPh>
    <rPh sb="15" eb="16">
      <t>カン</t>
    </rPh>
    <rPh sb="17" eb="19">
      <t>キョリ</t>
    </rPh>
    <phoneticPr fontId="7"/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</si>
  <si>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集合と命題</t>
    </r>
    <rPh sb="4" eb="6">
      <t>シュウゴウ</t>
    </rPh>
    <rPh sb="7" eb="9">
      <t>メイダイ</t>
    </rPh>
    <phoneticPr fontId="7"/>
  </si>
  <si>
    <r>
      <t>1</t>
    </r>
    <r>
      <rPr>
        <sz val="10.5"/>
        <rFont val="ＭＳ 明朝"/>
        <family val="1"/>
        <charset val="128"/>
      </rPr>
      <t>．集合
研究　3つの集合の共通部分と和集合</t>
    </r>
    <rPh sb="5" eb="7">
      <t>ケンキュウ</t>
    </rPh>
    <rPh sb="11" eb="13">
      <t>シュウゴウ</t>
    </rPh>
    <rPh sb="14" eb="16">
      <t>キョウツウ</t>
    </rPh>
    <rPh sb="16" eb="18">
      <t>ブブン</t>
    </rPh>
    <rPh sb="19" eb="20">
      <t>ワ</t>
    </rPh>
    <rPh sb="20" eb="22">
      <t>シュウゴウ</t>
    </rPh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</si>
  <si>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次関数</t>
    </r>
    <phoneticPr fontId="7"/>
  </si>
  <si>
    <r>
      <t>1</t>
    </r>
    <r>
      <rPr>
        <sz val="10.5"/>
        <rFont val="ＭＳ 明朝"/>
        <family val="1"/>
        <charset val="128"/>
      </rPr>
      <t>．関数とグラフ</t>
    </r>
    <phoneticPr fontId="7"/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</si>
  <si>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  <charset val="128"/>
      </rPr>
      <t>章　図形と計量</t>
    </r>
    <phoneticPr fontId="7"/>
  </si>
  <si>
    <r>
      <t>8</t>
    </r>
    <r>
      <rPr>
        <sz val="10.5"/>
        <rFont val="ＭＳ 明朝"/>
        <family val="1"/>
        <charset val="128"/>
      </rPr>
      <t>．</t>
    </r>
    <r>
      <rPr>
        <sz val="10.5"/>
        <rFont val="ＭＳ Ｐ明朝"/>
        <family val="1"/>
        <charset val="128"/>
      </rPr>
      <t>空間図形への応用
研究　正四面体の体積</t>
    </r>
    <rPh sb="2" eb="4">
      <t>クウカン</t>
    </rPh>
    <rPh sb="4" eb="6">
      <t>ズケイ</t>
    </rPh>
    <rPh sb="8" eb="10">
      <t>オウヨウ</t>
    </rPh>
    <rPh sb="11" eb="13">
      <t>ケンキュウ</t>
    </rPh>
    <rPh sb="14" eb="15">
      <t>セイ</t>
    </rPh>
    <rPh sb="15" eb="18">
      <t>シメンタイ</t>
    </rPh>
    <rPh sb="19" eb="21">
      <t>タイセキ</t>
    </rPh>
    <phoneticPr fontId="7"/>
  </si>
  <si>
    <r>
      <t>第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章　データの分析</t>
    </r>
    <phoneticPr fontId="7"/>
  </si>
  <si>
    <r>
      <t>4</t>
    </r>
    <r>
      <rPr>
        <sz val="10.5"/>
        <rFont val="ＭＳ 明朝"/>
        <family val="1"/>
        <charset val="128"/>
      </rPr>
      <t>．分散と標準偏差
研究　変量の変換</t>
    </r>
    <rPh sb="10" eb="12">
      <t>ケンキュウ</t>
    </rPh>
    <rPh sb="13" eb="15">
      <t>ヘンリョウ</t>
    </rPh>
    <rPh sb="16" eb="18">
      <t>ヘンカン</t>
    </rPh>
    <phoneticPr fontId="7"/>
  </si>
  <si>
    <t>章末問題
発展　「すべて」と「ある」の否定</t>
    <rPh sb="0" eb="1">
      <t>ショウ</t>
    </rPh>
    <rPh sb="1" eb="2">
      <t>マツ</t>
    </rPh>
    <rPh sb="5" eb="7">
      <t>ハッテン</t>
    </rPh>
    <rPh sb="19" eb="21">
      <t>ヒテイ</t>
    </rPh>
    <phoneticPr fontId="7"/>
  </si>
  <si>
    <r>
      <t>4</t>
    </r>
    <r>
      <rPr>
        <sz val="10.5"/>
        <rFont val="ＭＳ 明朝"/>
        <family val="1"/>
        <charset val="128"/>
      </rPr>
      <t>．組合せ
研究　重複を許して作る組合せ</t>
    </r>
    <rPh sb="15" eb="16">
      <t>ツク</t>
    </rPh>
    <phoneticPr fontId="7"/>
  </si>
  <si>
    <r>
      <t>6</t>
    </r>
    <r>
      <rPr>
        <sz val="10.5"/>
        <rFont val="ＭＳ 明朝"/>
        <family val="1"/>
        <charset val="128"/>
      </rPr>
      <t>．2次関数のグラフとx軸の位置関係
発展　放物線と直線の共有点</t>
    </r>
    <rPh sb="3" eb="4">
      <t>ジ</t>
    </rPh>
    <rPh sb="4" eb="6">
      <t>カンスウ</t>
    </rPh>
    <rPh sb="12" eb="13">
      <t>ジク</t>
    </rPh>
    <rPh sb="14" eb="16">
      <t>イチ</t>
    </rPh>
    <rPh sb="16" eb="18">
      <t>カンケイ</t>
    </rPh>
    <phoneticPr fontId="7"/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</si>
  <si>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式と証明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</si>
  <si>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式と計算</t>
    </r>
  </si>
  <si>
    <r>
      <t>1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次式の展開と因数分解</t>
    </r>
  </si>
  <si>
    <r>
      <t>2</t>
    </r>
    <r>
      <rPr>
        <sz val="10.5"/>
        <rFont val="ＭＳ 明朝"/>
        <family val="1"/>
        <charset val="128"/>
      </rPr>
      <t>．二項定理
研究　</t>
    </r>
    <r>
      <rPr>
        <sz val="10.5"/>
        <rFont val="Century"/>
        <family val="1"/>
      </rPr>
      <t>(a+b+c)</t>
    </r>
    <r>
      <rPr>
        <vertAlign val="superscript"/>
        <sz val="10.5"/>
        <rFont val="Century"/>
        <family val="1"/>
      </rPr>
      <t>n</t>
    </r>
    <r>
      <rPr>
        <sz val="10.5"/>
        <rFont val="ＭＳ 明朝"/>
        <family val="1"/>
        <charset val="128"/>
      </rPr>
      <t>の展開式</t>
    </r>
    <phoneticPr fontId="7"/>
  </si>
  <si>
    <r>
      <t>4</t>
    </r>
    <r>
      <rPr>
        <sz val="10.5"/>
        <rFont val="ＭＳ 明朝"/>
        <family val="1"/>
        <charset val="128"/>
      </rPr>
      <t>．分数式とその計算</t>
    </r>
    <rPh sb="2" eb="5">
      <t>ブンスウシキ</t>
    </rPh>
    <rPh sb="8" eb="10">
      <t>ケイサン</t>
    </rPh>
    <phoneticPr fontId="7"/>
  </si>
  <si>
    <r>
      <t>5</t>
    </r>
    <r>
      <rPr>
        <sz val="10.5"/>
        <rFont val="ＭＳ 明朝"/>
        <family val="1"/>
        <charset val="128"/>
      </rPr>
      <t>．</t>
    </r>
    <r>
      <rPr>
        <sz val="10.5"/>
        <rFont val="ＭＳ Ｐ明朝"/>
        <family val="1"/>
        <charset val="128"/>
      </rPr>
      <t>恒等式
研究　代入による恒等式の係数決定</t>
    </r>
    <rPh sb="9" eb="11">
      <t>ダイニュウ</t>
    </rPh>
    <rPh sb="14" eb="17">
      <t>コウトウシキ</t>
    </rPh>
    <rPh sb="18" eb="20">
      <t>ケイスウ</t>
    </rPh>
    <rPh sb="20" eb="22">
      <t>ケッテイ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</si>
  <si>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等式・不等式の証明</t>
    </r>
    <phoneticPr fontId="7"/>
  </si>
  <si>
    <r>
      <t>6</t>
    </r>
    <r>
      <rPr>
        <sz val="10.5"/>
        <rFont val="ＭＳ 明朝"/>
        <family val="1"/>
        <charset val="128"/>
      </rPr>
      <t>．等式の証明</t>
    </r>
    <phoneticPr fontId="7"/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</si>
  <si>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複素数と方程式</t>
    </r>
  </si>
  <si>
    <t>第1節　複素数と2次方程式の解</t>
    <rPh sb="4" eb="7">
      <t>フクソスウ</t>
    </rPh>
    <rPh sb="9" eb="10">
      <t>ジ</t>
    </rPh>
    <rPh sb="10" eb="13">
      <t>ホウテイシキ</t>
    </rPh>
    <rPh sb="14" eb="15">
      <t>カイ</t>
    </rPh>
    <phoneticPr fontId="7"/>
  </si>
  <si>
    <r>
      <t>1</t>
    </r>
    <r>
      <rPr>
        <sz val="10.5"/>
        <rFont val="ＭＳ 明朝"/>
        <family val="1"/>
        <charset val="128"/>
      </rPr>
      <t>．複素数とその計算</t>
    </r>
    <rPh sb="8" eb="10">
      <t>ケイサン</t>
    </rPh>
    <phoneticPr fontId="7"/>
  </si>
  <si>
    <r>
      <t>2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次方程式の解</t>
    </r>
    <phoneticPr fontId="7"/>
  </si>
  <si>
    <t>問題</t>
    <phoneticPr fontId="7"/>
  </si>
  <si>
    <t>第2節　高次方程式</t>
    <rPh sb="4" eb="6">
      <t>コウジ</t>
    </rPh>
    <rPh sb="6" eb="9">
      <t>ホウテイシキ</t>
    </rPh>
    <phoneticPr fontId="7"/>
  </si>
  <si>
    <r>
      <t>4</t>
    </r>
    <r>
      <rPr>
        <sz val="10.5"/>
        <rFont val="ＭＳ 明朝"/>
        <family val="1"/>
        <charset val="128"/>
      </rPr>
      <t>．剰余の定理と因数定理
研究　組立除法</t>
    </r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</si>
  <si>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図形と方程式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</si>
  <si>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点と直線</t>
    </r>
  </si>
  <si>
    <r>
      <t>1</t>
    </r>
    <r>
      <rPr>
        <sz val="10.5"/>
        <rFont val="ＭＳ 明朝"/>
        <family val="1"/>
        <charset val="128"/>
      </rPr>
      <t>．直線上の点</t>
    </r>
  </si>
  <si>
    <r>
      <t>2</t>
    </r>
    <r>
      <rPr>
        <sz val="10.5"/>
        <rFont val="ＭＳ 明朝"/>
        <family val="1"/>
        <charset val="128"/>
      </rPr>
      <t>．平面上の点</t>
    </r>
  </si>
  <si>
    <r>
      <t>3</t>
    </r>
    <r>
      <rPr>
        <sz val="10.5"/>
        <rFont val="ＭＳ 明朝"/>
        <family val="1"/>
        <charset val="128"/>
      </rPr>
      <t>．直線の方程式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</si>
  <si>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円</t>
    </r>
  </si>
  <si>
    <r>
      <t>5</t>
    </r>
    <r>
      <rPr>
        <sz val="10.5"/>
        <rFont val="ＭＳ 明朝"/>
        <family val="1"/>
        <charset val="128"/>
      </rPr>
      <t>．円の方程式</t>
    </r>
  </si>
  <si>
    <r>
      <t>6</t>
    </r>
    <r>
      <rPr>
        <sz val="10.5"/>
        <rFont val="ＭＳ 明朝"/>
        <family val="1"/>
        <charset val="128"/>
      </rPr>
      <t>．円と直線</t>
    </r>
  </si>
  <si>
    <r>
      <t>7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つの円
研究　2つの円の交点を通る図形</t>
    </r>
    <rPh sb="7" eb="9">
      <t>ケンキュウ</t>
    </rPh>
    <rPh sb="13" eb="14">
      <t>エン</t>
    </rPh>
    <rPh sb="15" eb="17">
      <t>コウテン</t>
    </rPh>
    <rPh sb="18" eb="19">
      <t>トオ</t>
    </rPh>
    <rPh sb="20" eb="22">
      <t>ズケイ</t>
    </rPh>
    <phoneticPr fontId="7"/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</si>
  <si>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軌跡と領域</t>
    </r>
  </si>
  <si>
    <r>
      <t>8</t>
    </r>
    <r>
      <rPr>
        <sz val="10.5"/>
        <rFont val="ＭＳ 明朝"/>
        <family val="1"/>
        <charset val="128"/>
      </rPr>
      <t>．軌跡と方程式</t>
    </r>
  </si>
  <si>
    <r>
      <t>9</t>
    </r>
    <r>
      <rPr>
        <sz val="10.5"/>
        <rFont val="ＭＳ 明朝"/>
        <family val="1"/>
        <charset val="128"/>
      </rPr>
      <t>．不等式の表す領域
研究　放物線を境界線とする領域</t>
    </r>
    <phoneticPr fontId="7"/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</si>
  <si>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  <charset val="128"/>
      </rPr>
      <t>章　三角関数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</si>
  <si>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三角関数</t>
    </r>
  </si>
  <si>
    <r>
      <t>1</t>
    </r>
    <r>
      <rPr>
        <sz val="10.5"/>
        <rFont val="ＭＳ 明朝"/>
        <family val="1"/>
        <charset val="128"/>
      </rPr>
      <t>．角の拡張</t>
    </r>
    <rPh sb="2" eb="3">
      <t>カク</t>
    </rPh>
    <rPh sb="4" eb="6">
      <t>カクチョウ</t>
    </rPh>
    <phoneticPr fontId="7"/>
  </si>
  <si>
    <r>
      <t>2</t>
    </r>
    <r>
      <rPr>
        <sz val="10.5"/>
        <rFont val="ＭＳ 明朝"/>
        <family val="1"/>
        <charset val="128"/>
      </rPr>
      <t>．三角関数</t>
    </r>
  </si>
  <si>
    <r>
      <t>3</t>
    </r>
    <r>
      <rPr>
        <sz val="10.5"/>
        <rFont val="ＭＳ 明朝"/>
        <family val="1"/>
        <charset val="128"/>
      </rPr>
      <t>．三角関数のグラフ</t>
    </r>
    <phoneticPr fontId="7"/>
  </si>
  <si>
    <r>
      <t>4</t>
    </r>
    <r>
      <rPr>
        <sz val="10.5"/>
        <rFont val="ＭＳ 明朝"/>
        <family val="1"/>
        <charset val="128"/>
      </rPr>
      <t>．三角関数の性質</t>
    </r>
    <rPh sb="7" eb="9">
      <t>セイシツ</t>
    </rPh>
    <phoneticPr fontId="7"/>
  </si>
  <si>
    <r>
      <t>5</t>
    </r>
    <r>
      <rPr>
        <sz val="10.5"/>
        <rFont val="ＭＳ 明朝"/>
        <family val="1"/>
        <charset val="128"/>
      </rPr>
      <t>．三角関数の応用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</si>
  <si>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加法定理</t>
    </r>
  </si>
  <si>
    <r>
      <t>7</t>
    </r>
    <r>
      <rPr>
        <sz val="10.5"/>
        <rFont val="ＭＳ 明朝"/>
        <family val="1"/>
        <charset val="128"/>
      </rPr>
      <t>．加法定理の応用
発展　和と積の公式</t>
    </r>
    <phoneticPr fontId="7"/>
  </si>
  <si>
    <r>
      <t>第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章　指数関数と対数関数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</si>
  <si>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指数関数</t>
    </r>
    <rPh sb="4" eb="6">
      <t>シスウ</t>
    </rPh>
    <rPh sb="6" eb="8">
      <t>カンスウ</t>
    </rPh>
    <phoneticPr fontId="7"/>
  </si>
  <si>
    <r>
      <t>2</t>
    </r>
    <r>
      <rPr>
        <sz val="10.5"/>
        <rFont val="ＭＳ 明朝"/>
        <family val="1"/>
        <charset val="128"/>
      </rPr>
      <t>．指数関数</t>
    </r>
  </si>
  <si>
    <t>第2節　対数関数</t>
    <rPh sb="4" eb="6">
      <t>タイスウ</t>
    </rPh>
    <rPh sb="6" eb="8">
      <t>カンスウ</t>
    </rPh>
    <phoneticPr fontId="7"/>
  </si>
  <si>
    <r>
      <t>3</t>
    </r>
    <r>
      <rPr>
        <sz val="10.5"/>
        <rFont val="ＭＳ 明朝"/>
        <family val="1"/>
        <charset val="128"/>
      </rPr>
      <t>．対数とその性質</t>
    </r>
  </si>
  <si>
    <r>
      <t>4</t>
    </r>
    <r>
      <rPr>
        <sz val="10.5"/>
        <rFont val="ＭＳ 明朝"/>
        <family val="1"/>
        <charset val="128"/>
      </rPr>
      <t>．対数関数</t>
    </r>
  </si>
  <si>
    <r>
      <t>5</t>
    </r>
    <r>
      <rPr>
        <sz val="10.5"/>
        <rFont val="ＭＳ 明朝"/>
        <family val="1"/>
        <charset val="128"/>
      </rPr>
      <t>．常用対数</t>
    </r>
    <phoneticPr fontId="7"/>
  </si>
  <si>
    <r>
      <t>第</t>
    </r>
    <r>
      <rPr>
        <sz val="12"/>
        <rFont val="Century"/>
        <family val="1"/>
      </rPr>
      <t>6</t>
    </r>
    <r>
      <rPr>
        <sz val="12"/>
        <rFont val="ＭＳ 明朝"/>
        <family val="1"/>
        <charset val="128"/>
      </rPr>
      <t>章　微分法と積分法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</si>
  <si>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微分係数と導関数</t>
    </r>
  </si>
  <si>
    <r>
      <t>1</t>
    </r>
    <r>
      <rPr>
        <sz val="10.5"/>
        <rFont val="ＭＳ 明朝"/>
        <family val="1"/>
        <charset val="128"/>
      </rPr>
      <t>．微分係数</t>
    </r>
    <phoneticPr fontId="7"/>
  </si>
  <si>
    <r>
      <t>2</t>
    </r>
    <r>
      <rPr>
        <sz val="10.5"/>
        <rFont val="ＭＳ 明朝"/>
        <family val="1"/>
        <charset val="128"/>
      </rPr>
      <t>．導関数とその計算
研究　関数</t>
    </r>
    <r>
      <rPr>
        <sz val="10.5"/>
        <rFont val="Century"/>
        <family val="1"/>
      </rPr>
      <t>x</t>
    </r>
    <r>
      <rPr>
        <vertAlign val="superscript"/>
        <sz val="10.5"/>
        <rFont val="Century"/>
        <family val="1"/>
      </rPr>
      <t>n</t>
    </r>
    <r>
      <rPr>
        <sz val="10.5"/>
        <rFont val="ＭＳ 明朝"/>
        <family val="1"/>
        <charset val="128"/>
      </rPr>
      <t>の導関数</t>
    </r>
    <rPh sb="8" eb="10">
      <t>ケイサン</t>
    </rPh>
    <phoneticPr fontId="7"/>
  </si>
  <si>
    <r>
      <t>3</t>
    </r>
    <r>
      <rPr>
        <sz val="10.5"/>
        <rFont val="ＭＳ Ｐ明朝"/>
        <family val="1"/>
        <charset val="128"/>
      </rPr>
      <t>．接線の方程式</t>
    </r>
    <rPh sb="2" eb="4">
      <t>セッセン</t>
    </rPh>
    <rPh sb="5" eb="8">
      <t>ホウテイシキ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</si>
  <si>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関数の値の変化</t>
    </r>
    <rPh sb="4" eb="6">
      <t>カンスウ</t>
    </rPh>
    <rPh sb="7" eb="8">
      <t>アタイ</t>
    </rPh>
    <rPh sb="9" eb="11">
      <t>ヘンカ</t>
    </rPh>
    <phoneticPr fontId="7"/>
  </si>
  <si>
    <r>
      <t>5</t>
    </r>
    <r>
      <rPr>
        <sz val="10.5"/>
        <rFont val="ＭＳ 明朝"/>
        <family val="1"/>
        <charset val="128"/>
      </rPr>
      <t>．関数の増減・グラフの応用</t>
    </r>
    <rPh sb="5" eb="7">
      <t>ゾウゲン</t>
    </rPh>
    <rPh sb="12" eb="14">
      <t>オウヨウ</t>
    </rPh>
    <phoneticPr fontId="7"/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</si>
  <si>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積分法</t>
    </r>
  </si>
  <si>
    <r>
      <t>6</t>
    </r>
    <r>
      <rPr>
        <sz val="10.5"/>
        <rFont val="ＭＳ 明朝"/>
        <family val="1"/>
        <charset val="128"/>
      </rPr>
      <t>．不定積分</t>
    </r>
    <phoneticPr fontId="7"/>
  </si>
  <si>
    <r>
      <t>7</t>
    </r>
    <r>
      <rPr>
        <sz val="10.5"/>
        <rFont val="ＭＳ 明朝"/>
        <family val="1"/>
        <charset val="128"/>
      </rPr>
      <t>．定積分</t>
    </r>
    <phoneticPr fontId="7"/>
  </si>
  <si>
    <r>
      <t>5</t>
    </r>
    <r>
      <rPr>
        <sz val="10.5"/>
        <rFont val="ＭＳ 明朝"/>
        <family val="1"/>
        <charset val="128"/>
      </rPr>
      <t>．高次方程式
発展　3次方程式の解と係数の関係</t>
    </r>
    <rPh sb="8" eb="10">
      <t>ハッテン</t>
    </rPh>
    <rPh sb="12" eb="13">
      <t>ジ</t>
    </rPh>
    <rPh sb="13" eb="16">
      <t>ホウテイシキ</t>
    </rPh>
    <rPh sb="17" eb="18">
      <t>カイ</t>
    </rPh>
    <rPh sb="19" eb="21">
      <t>ケイスウ</t>
    </rPh>
    <rPh sb="22" eb="24">
      <t>カンケイ</t>
    </rPh>
    <phoneticPr fontId="7"/>
  </si>
  <si>
    <r>
      <t>4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直線の関係
研究　2直線の交点を通る直線</t>
    </r>
    <rPh sb="9" eb="11">
      <t>ケンキュウ</t>
    </rPh>
    <rPh sb="13" eb="15">
      <t>チョクセン</t>
    </rPh>
    <rPh sb="16" eb="18">
      <t>コウテン</t>
    </rPh>
    <rPh sb="19" eb="20">
      <t>トオ</t>
    </rPh>
    <rPh sb="21" eb="23">
      <t>チョクセン</t>
    </rPh>
    <phoneticPr fontId="7"/>
  </si>
  <si>
    <r>
      <t>6</t>
    </r>
    <r>
      <rPr>
        <sz val="10.5"/>
        <rFont val="ＭＳ 明朝"/>
        <family val="1"/>
        <charset val="128"/>
      </rPr>
      <t>．加法定理
研究　加法定理と点の回転</t>
    </r>
    <rPh sb="2" eb="4">
      <t>カホウ</t>
    </rPh>
    <rPh sb="10" eb="12">
      <t>カホウ</t>
    </rPh>
    <rPh sb="12" eb="14">
      <t>テイリ</t>
    </rPh>
    <phoneticPr fontId="7"/>
  </si>
  <si>
    <t>問題・コラム</t>
    <phoneticPr fontId="7"/>
  </si>
  <si>
    <r>
      <t>1</t>
    </r>
    <r>
      <rPr>
        <sz val="10.5"/>
        <rFont val="ＭＳ 明朝"/>
        <family val="1"/>
        <charset val="128"/>
      </rPr>
      <t>．指数の拡張
研究　負の数の</t>
    </r>
    <r>
      <rPr>
        <sz val="10.5"/>
        <rFont val="Century"/>
        <family val="1"/>
      </rPr>
      <t>n</t>
    </r>
    <r>
      <rPr>
        <sz val="10.5"/>
        <rFont val="ＭＳ 明朝"/>
        <family val="1"/>
        <charset val="128"/>
      </rPr>
      <t>乗根</t>
    </r>
    <phoneticPr fontId="7"/>
  </si>
  <si>
    <r>
      <t>8</t>
    </r>
    <r>
      <rPr>
        <sz val="10.5"/>
        <rFont val="ＭＳ 明朝"/>
        <family val="1"/>
        <charset val="128"/>
      </rPr>
      <t>．定積分と面積
研究　曲線と接線で囲まれた部分の面積
研究　放物線とx軸で囲まれた部分の面積</t>
    </r>
    <rPh sb="2" eb="3">
      <t>テイ</t>
    </rPh>
    <rPh sb="3" eb="5">
      <t>セキブン</t>
    </rPh>
    <rPh sb="6" eb="8">
      <t>メンセキ</t>
    </rPh>
    <rPh sb="12" eb="14">
      <t>キョクセン</t>
    </rPh>
    <rPh sb="15" eb="17">
      <t>セッセン</t>
    </rPh>
    <rPh sb="22" eb="24">
      <t>ブブン</t>
    </rPh>
    <rPh sb="28" eb="30">
      <t>ケンキュウ</t>
    </rPh>
    <rPh sb="31" eb="34">
      <t>ホウブツセン</t>
    </rPh>
    <rPh sb="36" eb="37">
      <t>ジク</t>
    </rPh>
    <rPh sb="38" eb="39">
      <t>カコ</t>
    </rPh>
    <rPh sb="42" eb="44">
      <t>ブブン</t>
    </rPh>
    <rPh sb="45" eb="47">
      <t>メンセキ</t>
    </rPh>
    <phoneticPr fontId="7"/>
  </si>
  <si>
    <t>教授用資料</t>
    <rPh sb="0" eb="3">
      <t>キョウジュヨウ</t>
    </rPh>
    <rPh sb="3" eb="5">
      <t>シリョウ</t>
    </rPh>
    <phoneticPr fontId="7"/>
  </si>
  <si>
    <r>
      <t>3</t>
    </r>
    <r>
      <rPr>
        <sz val="10.5"/>
        <rFont val="ＭＳ 明朝"/>
        <family val="1"/>
        <charset val="128"/>
      </rPr>
      <t>．多項式の割り算</t>
    </r>
    <rPh sb="2" eb="5">
      <t>タコウシキ</t>
    </rPh>
    <phoneticPr fontId="7"/>
  </si>
  <si>
    <r>
      <t>7</t>
    </r>
    <r>
      <rPr>
        <sz val="10.5"/>
        <rFont val="ＭＳ 明朝"/>
        <family val="1"/>
        <charset val="128"/>
      </rPr>
      <t>．不等式の証明・コラム</t>
    </r>
    <phoneticPr fontId="7"/>
  </si>
  <si>
    <r>
      <t>3</t>
    </r>
    <r>
      <rPr>
        <sz val="10.5"/>
        <rFont val="ＭＳ 明朝"/>
        <family val="1"/>
        <charset val="128"/>
      </rPr>
      <t>．解と係数の関係・コラム</t>
    </r>
    <phoneticPr fontId="7"/>
  </si>
  <si>
    <r>
      <t>4</t>
    </r>
    <r>
      <rPr>
        <sz val="10.5"/>
        <rFont val="ＭＳ 明朝"/>
        <family val="1"/>
        <charset val="128"/>
      </rPr>
      <t>．関数の増減と極大・極小・コラム</t>
    </r>
    <rPh sb="5" eb="7">
      <t>ゾウゲン</t>
    </rPh>
    <rPh sb="8" eb="10">
      <t>キョクダイ</t>
    </rPh>
    <rPh sb="11" eb="13">
      <t>キョクショウ</t>
    </rPh>
    <phoneticPr fontId="7"/>
  </si>
  <si>
    <r>
      <t>1</t>
    </r>
    <r>
      <rPr>
        <sz val="10.5"/>
        <rFont val="ＭＳ 明朝"/>
        <family val="1"/>
        <charset val="128"/>
      </rPr>
      <t>．多項式の加法と減法</t>
    </r>
    <rPh sb="2" eb="5">
      <t>タコウシキ</t>
    </rPh>
    <rPh sb="6" eb="8">
      <t>カホウ</t>
    </rPh>
    <rPh sb="9" eb="11">
      <t>ゲンポウ</t>
    </rPh>
    <phoneticPr fontId="7"/>
  </si>
  <si>
    <r>
      <t>2</t>
    </r>
    <r>
      <rPr>
        <sz val="10.5"/>
        <rFont val="ＭＳ 明朝"/>
        <family val="1"/>
        <charset val="128"/>
      </rPr>
      <t>．多項式の乗法</t>
    </r>
    <rPh sb="2" eb="5">
      <t>タコウシキ</t>
    </rPh>
    <rPh sb="6" eb="8">
      <t>ジョウホウ</t>
    </rPh>
    <phoneticPr fontId="7"/>
  </si>
  <si>
    <r>
      <t>3</t>
    </r>
    <r>
      <rPr>
        <sz val="10.5"/>
        <rFont val="ＭＳ 明朝"/>
        <family val="1"/>
        <charset val="128"/>
      </rPr>
      <t>．因数分解・コラム
発展　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次式の展開と因数分解</t>
    </r>
    <phoneticPr fontId="7"/>
  </si>
  <si>
    <r>
      <t>2</t>
    </r>
    <r>
      <rPr>
        <sz val="10.5"/>
        <rFont val="ＭＳ 明朝"/>
        <family val="1"/>
        <charset val="128"/>
      </rPr>
      <t>．命題と条件・コラム</t>
    </r>
    <phoneticPr fontId="7"/>
  </si>
  <si>
    <r>
      <t>3</t>
    </r>
    <r>
      <rPr>
        <sz val="10.5"/>
        <rFont val="ＭＳ 明朝"/>
        <family val="1"/>
        <charset val="128"/>
      </rPr>
      <t>．命題と証明・コラム
研究　√2が無理数であることの証明</t>
    </r>
    <rPh sb="12" eb="14">
      <t>ケンキュウ</t>
    </rPh>
    <rPh sb="18" eb="21">
      <t>ムリスウ</t>
    </rPh>
    <rPh sb="27" eb="29">
      <t>ショウメイ</t>
    </rPh>
    <phoneticPr fontId="7"/>
  </si>
  <si>
    <r>
      <t>7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次不等式・コラム
研究　絶対値を含む関数のグラフ</t>
    </r>
    <phoneticPr fontId="7"/>
  </si>
  <si>
    <r>
      <t>5</t>
    </r>
    <r>
      <rPr>
        <sz val="10.5"/>
        <rFont val="ＭＳ 明朝"/>
        <family val="1"/>
        <charset val="128"/>
      </rPr>
      <t>．余弦定理・コラム</t>
    </r>
    <phoneticPr fontId="7"/>
  </si>
  <si>
    <r>
      <t>2</t>
    </r>
    <r>
      <rPr>
        <sz val="10.5"/>
        <rFont val="ＭＳ 明朝"/>
        <family val="1"/>
        <charset val="128"/>
      </rPr>
      <t>．データの代表値
研究　データの分布と代表値</t>
    </r>
    <rPh sb="10" eb="12">
      <t>ケンキュウ</t>
    </rPh>
    <rPh sb="17" eb="19">
      <t>ブンプ</t>
    </rPh>
    <rPh sb="20" eb="23">
      <t>ダイヒョウチ</t>
    </rPh>
    <phoneticPr fontId="7"/>
  </si>
  <si>
    <r>
      <t>5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つの変量の間の関係・コラム
研究　統計的探究プロセス</t>
    </r>
    <rPh sb="5" eb="7">
      <t>ヘンリョウ</t>
    </rPh>
    <rPh sb="8" eb="9">
      <t>アイダ</t>
    </rPh>
    <rPh sb="10" eb="12">
      <t>カンケイ</t>
    </rPh>
    <rPh sb="17" eb="19">
      <t>ケンキュウ</t>
    </rPh>
    <rPh sb="20" eb="22">
      <t>トウケイ</t>
    </rPh>
    <rPh sb="22" eb="23">
      <t>テキ</t>
    </rPh>
    <rPh sb="23" eb="25">
      <t>タンキュウ</t>
    </rPh>
    <phoneticPr fontId="7"/>
  </si>
  <si>
    <r>
      <t>6</t>
    </r>
    <r>
      <rPr>
        <sz val="10.5"/>
        <rFont val="ＭＳ 明朝"/>
        <family val="1"/>
        <charset val="128"/>
      </rPr>
      <t>．仮説検定の考え方
発展　仮説検定と反復試行の確率</t>
    </r>
    <rPh sb="2" eb="6">
      <t>カセツケンテイ</t>
    </rPh>
    <rPh sb="7" eb="8">
      <t>カンガ</t>
    </rPh>
    <rPh sb="9" eb="10">
      <t>カタ</t>
    </rPh>
    <rPh sb="11" eb="13">
      <t>ハッテン</t>
    </rPh>
    <rPh sb="14" eb="18">
      <t>カセツケンテイ</t>
    </rPh>
    <rPh sb="19" eb="23">
      <t>ハンプクシコウ</t>
    </rPh>
    <rPh sb="24" eb="26">
      <t>カクリツ</t>
    </rPh>
    <phoneticPr fontId="7"/>
  </si>
  <si>
    <r>
      <t>3</t>
    </r>
    <r>
      <rPr>
        <sz val="10.5"/>
        <rFont val="ＭＳ 明朝"/>
        <family val="1"/>
        <charset val="128"/>
      </rPr>
      <t>．順列・コラム</t>
    </r>
    <phoneticPr fontId="7"/>
  </si>
  <si>
    <r>
      <t>8</t>
    </r>
    <r>
      <rPr>
        <sz val="10.5"/>
        <rFont val="ＭＳ 明朝"/>
        <family val="1"/>
        <charset val="128"/>
      </rPr>
      <t>．条件付き確率・コラム
研究　原因の確率</t>
    </r>
    <phoneticPr fontId="7"/>
  </si>
  <si>
    <r>
      <t>9</t>
    </r>
    <r>
      <rPr>
        <sz val="10.5"/>
        <rFont val="ＭＳ 明朝"/>
        <family val="1"/>
        <charset val="128"/>
      </rPr>
      <t>．期待値</t>
    </r>
    <rPh sb="2" eb="5">
      <t>キタイチ</t>
    </rPh>
    <phoneticPr fontId="7"/>
  </si>
  <si>
    <r>
      <t>2</t>
    </r>
    <r>
      <rPr>
        <sz val="10.5"/>
        <rFont val="ＭＳ 明朝"/>
        <family val="1"/>
        <charset val="128"/>
      </rPr>
      <t>．三角形の外心・内心・重心・コラム</t>
    </r>
    <phoneticPr fontId="7"/>
  </si>
  <si>
    <r>
      <t>3</t>
    </r>
    <r>
      <rPr>
        <sz val="10.5"/>
        <rFont val="ＭＳ 明朝"/>
        <family val="1"/>
        <charset val="128"/>
      </rPr>
      <t>．チェバの定理・メネラウスの定理
研究　チェバの定理の逆，メネラウスの定理の逆
研究　三角形の辺と角</t>
    </r>
    <rPh sb="18" eb="20">
      <t>ケンキュウ</t>
    </rPh>
    <rPh sb="25" eb="27">
      <t>テイリ</t>
    </rPh>
    <rPh sb="28" eb="29">
      <t>ギャク</t>
    </rPh>
    <rPh sb="36" eb="38">
      <t>テイリ</t>
    </rPh>
    <rPh sb="39" eb="40">
      <t>ギャク</t>
    </rPh>
    <phoneticPr fontId="7"/>
  </si>
  <si>
    <r>
      <t>7</t>
    </r>
    <r>
      <rPr>
        <sz val="10.5"/>
        <rFont val="ＭＳ 明朝"/>
        <family val="1"/>
        <charset val="128"/>
      </rPr>
      <t>．作図
研究　正五角形の作図
研究　図形描画ソフトを活用して作図の方針を立てる</t>
    </r>
    <rPh sb="5" eb="7">
      <t>ケンキュウ</t>
    </rPh>
    <rPh sb="8" eb="12">
      <t>セイゴカクケイ</t>
    </rPh>
    <rPh sb="13" eb="15">
      <t>サクズ</t>
    </rPh>
    <rPh sb="16" eb="18">
      <t>ケンキュウ</t>
    </rPh>
    <rPh sb="19" eb="21">
      <t>ズケイ</t>
    </rPh>
    <rPh sb="21" eb="23">
      <t>ビョウガ</t>
    </rPh>
    <rPh sb="27" eb="29">
      <t>カツヨウ</t>
    </rPh>
    <rPh sb="31" eb="33">
      <t>サクズ</t>
    </rPh>
    <rPh sb="34" eb="36">
      <t>ホウシン</t>
    </rPh>
    <rPh sb="37" eb="38">
      <t>タ</t>
    </rPh>
    <phoneticPr fontId="7"/>
  </si>
  <si>
    <r>
      <t>8</t>
    </r>
    <r>
      <rPr>
        <sz val="10.5"/>
        <rFont val="ＭＳ 明朝"/>
        <family val="1"/>
        <charset val="128"/>
      </rPr>
      <t>．直線と平面</t>
    </r>
    <phoneticPr fontId="7"/>
  </si>
  <si>
    <r>
      <t>9</t>
    </r>
    <r>
      <rPr>
        <sz val="10.5"/>
        <rFont val="ＭＳ 明朝"/>
        <family val="1"/>
        <charset val="128"/>
      </rPr>
      <t>．空間図形と多面体・コラム
研究　正多面体の体積
研究　正多面体の種類</t>
    </r>
    <rPh sb="2" eb="4">
      <t>クウカン</t>
    </rPh>
    <rPh sb="4" eb="6">
      <t>ズケイ</t>
    </rPh>
    <rPh sb="7" eb="10">
      <t>タメンタイ</t>
    </rPh>
    <rPh sb="15" eb="17">
      <t>ケンキュウ</t>
    </rPh>
    <rPh sb="18" eb="19">
      <t>セイ</t>
    </rPh>
    <rPh sb="19" eb="22">
      <t>タメンタイ</t>
    </rPh>
    <rPh sb="23" eb="25">
      <t>タイセキ</t>
    </rPh>
    <rPh sb="26" eb="28">
      <t>ケンキュウ</t>
    </rPh>
    <rPh sb="29" eb="30">
      <t>セイ</t>
    </rPh>
    <rPh sb="30" eb="33">
      <t>タメンタイ</t>
    </rPh>
    <rPh sb="34" eb="36">
      <t>シュルイ</t>
    </rPh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</si>
  <si>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数学と人間の活動</t>
    </r>
  </si>
  <si>
    <r>
      <t>1</t>
    </r>
    <r>
      <rPr>
        <sz val="10.5"/>
        <rFont val="ＭＳ 明朝"/>
        <family val="1"/>
        <charset val="128"/>
      </rPr>
      <t>．約数と倍数</t>
    </r>
    <rPh sb="5" eb="7">
      <t>バイスウ</t>
    </rPh>
    <phoneticPr fontId="7"/>
  </si>
  <si>
    <r>
      <t>2</t>
    </r>
    <r>
      <rPr>
        <sz val="10.5"/>
        <rFont val="ＭＳ 明朝"/>
        <family val="1"/>
        <charset val="128"/>
      </rPr>
      <t>．素数と因数分解</t>
    </r>
    <rPh sb="2" eb="4">
      <t>ソスウ</t>
    </rPh>
    <rPh sb="5" eb="9">
      <t>インスウブンカイ</t>
    </rPh>
    <phoneticPr fontId="7"/>
  </si>
  <si>
    <r>
      <t>3</t>
    </r>
    <r>
      <rPr>
        <sz val="10.5"/>
        <rFont val="ＭＳ 明朝"/>
        <family val="1"/>
        <charset val="128"/>
      </rPr>
      <t>．最大公約数・最小公倍数</t>
    </r>
    <rPh sb="2" eb="4">
      <t>サイダイ</t>
    </rPh>
    <rPh sb="4" eb="7">
      <t>コウヤクスウ</t>
    </rPh>
    <rPh sb="8" eb="13">
      <t>サイショウコウバイスウ</t>
    </rPh>
    <phoneticPr fontId="7"/>
  </si>
  <si>
    <r>
      <t>4</t>
    </r>
    <r>
      <rPr>
        <sz val="10.5"/>
        <rFont val="ＭＳ 明朝"/>
        <family val="1"/>
        <charset val="128"/>
      </rPr>
      <t>．整数の割り算</t>
    </r>
    <rPh sb="2" eb="4">
      <t>セイスウ</t>
    </rPh>
    <rPh sb="5" eb="6">
      <t>ワ</t>
    </rPh>
    <rPh sb="7" eb="8">
      <t>ザン</t>
    </rPh>
    <phoneticPr fontId="7"/>
  </si>
  <si>
    <r>
      <t>5</t>
    </r>
    <r>
      <rPr>
        <sz val="10.5"/>
        <rFont val="ＭＳ 明朝"/>
        <family val="1"/>
        <charset val="128"/>
      </rPr>
      <t>．ユークリッドの互除法</t>
    </r>
    <rPh sb="9" eb="12">
      <t>ゴジョホウ</t>
    </rPh>
    <phoneticPr fontId="7"/>
  </si>
  <si>
    <r>
      <t>6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次不定方程式</t>
    </r>
    <rPh sb="3" eb="4">
      <t>ジ</t>
    </rPh>
    <rPh sb="4" eb="9">
      <t>フテイホウテイシキ</t>
    </rPh>
    <phoneticPr fontId="7"/>
  </si>
  <si>
    <r>
      <t>7</t>
    </r>
    <r>
      <rPr>
        <sz val="10.5"/>
        <rFont val="ＭＳ 明朝"/>
        <family val="1"/>
        <charset val="128"/>
      </rPr>
      <t>．</t>
    </r>
    <r>
      <rPr>
        <sz val="10.5"/>
        <rFont val="ＭＳ 明朝"/>
        <family val="1"/>
        <charset val="128"/>
      </rPr>
      <t>記数法</t>
    </r>
    <rPh sb="2" eb="5">
      <t>キスウホウ</t>
    </rPh>
    <phoneticPr fontId="7"/>
  </si>
  <si>
    <r>
      <t>8</t>
    </r>
    <r>
      <rPr>
        <sz val="10.5"/>
        <rFont val="ＭＳ 明朝"/>
        <family val="1"/>
        <charset val="128"/>
      </rPr>
      <t>．座標の考え方
研究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点間の距離</t>
    </r>
    <rPh sb="2" eb="4">
      <t>ザヒョウ</t>
    </rPh>
    <rPh sb="5" eb="6">
      <t>カンガ</t>
    </rPh>
    <rPh sb="7" eb="8">
      <t>カタ</t>
    </rPh>
    <rPh sb="9" eb="11">
      <t>ケンキュウ</t>
    </rPh>
    <rPh sb="13" eb="15">
      <t>テンカン</t>
    </rPh>
    <rPh sb="16" eb="18">
      <t>キョリ</t>
    </rPh>
    <phoneticPr fontId="7"/>
  </si>
  <si>
    <t>高等学校 数学Ⅱ　時間配当表</t>
    <rPh sb="0" eb="2">
      <t>コウトウ</t>
    </rPh>
    <rPh sb="2" eb="4">
      <t>ガッコウ</t>
    </rPh>
    <rPh sb="5" eb="7">
      <t>スウガク</t>
    </rPh>
    <rPh sb="9" eb="11">
      <t>ジカン</t>
    </rPh>
    <rPh sb="11" eb="14">
      <t>ハイトウヒョウ</t>
    </rPh>
    <phoneticPr fontId="7"/>
  </si>
  <si>
    <t>高等学校 数学Ⅰ　時間配当表</t>
    <rPh sb="0" eb="2">
      <t>コウトウ</t>
    </rPh>
    <rPh sb="2" eb="4">
      <t>ガッコウ</t>
    </rPh>
    <rPh sb="5" eb="7">
      <t>スウガク</t>
    </rPh>
    <rPh sb="9" eb="11">
      <t>ジカン</t>
    </rPh>
    <rPh sb="11" eb="14">
      <t>ハイトウヒョウ</t>
    </rPh>
    <phoneticPr fontId="7"/>
  </si>
  <si>
    <t>高等学校 数学Ａ　時間配当表</t>
    <rPh sb="0" eb="2">
      <t>コウトウ</t>
    </rPh>
    <rPh sb="2" eb="4">
      <t>ガッコウ</t>
    </rPh>
    <rPh sb="5" eb="7">
      <t>スウガク</t>
    </rPh>
    <rPh sb="9" eb="11">
      <t>ジカン</t>
    </rPh>
    <rPh sb="11" eb="14">
      <t>ハイトウヒョウ</t>
    </rPh>
    <phoneticPr fontId="7"/>
  </si>
  <si>
    <r>
      <t>9</t>
    </r>
    <r>
      <rPr>
        <sz val="10.5"/>
        <rFont val="ＭＳ 明朝"/>
        <family val="1"/>
        <charset val="128"/>
      </rPr>
      <t>．ゲーム・パズルの中の数学</t>
    </r>
    <rPh sb="10" eb="11">
      <t>ナカ</t>
    </rPh>
    <rPh sb="12" eb="14">
      <t>スウガク</t>
    </rPh>
    <phoneticPr fontId="7"/>
  </si>
  <si>
    <t>補足　合同式
補足　互除法の原理の証明</t>
    <rPh sb="0" eb="2">
      <t>ホソク</t>
    </rPh>
    <rPh sb="3" eb="6">
      <t>ゴウドウシキ</t>
    </rPh>
    <rPh sb="7" eb="9">
      <t>ホソク</t>
    </rPh>
    <rPh sb="10" eb="13">
      <t>ゴジョホウ</t>
    </rPh>
    <rPh sb="14" eb="16">
      <t>ゲンリ</t>
    </rPh>
    <rPh sb="17" eb="19">
      <t>ショウメイ</t>
    </rPh>
    <phoneticPr fontId="7"/>
  </si>
  <si>
    <t>高等学校 数学Ｃ　時間配当表</t>
    <rPh sb="0" eb="2">
      <t>コウトウ</t>
    </rPh>
    <rPh sb="2" eb="4">
      <t>ガッコウ</t>
    </rPh>
    <rPh sb="5" eb="7">
      <t>スウガク</t>
    </rPh>
    <rPh sb="8" eb="10">
      <t>ジカン</t>
    </rPh>
    <rPh sb="10" eb="13">
      <t>ハイトウヒョウ</t>
    </rPh>
    <phoneticPr fontId="7"/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</si>
  <si>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平面上のベクトル</t>
    </r>
    <rPh sb="4" eb="7">
      <t>ヘイメンジョウ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</si>
  <si>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ベクトルとその演算</t>
    </r>
    <rPh sb="11" eb="13">
      <t>エンザン</t>
    </rPh>
    <phoneticPr fontId="7"/>
  </si>
  <si>
    <r>
      <t>1</t>
    </r>
    <r>
      <rPr>
        <sz val="10.5"/>
        <rFont val="ＭＳ 明朝"/>
        <family val="1"/>
        <charset val="128"/>
      </rPr>
      <t>．ベクトル</t>
    </r>
    <phoneticPr fontId="7"/>
  </si>
  <si>
    <r>
      <t>2</t>
    </r>
    <r>
      <rPr>
        <sz val="10.5"/>
        <rFont val="ＭＳ 明朝"/>
        <family val="1"/>
        <charset val="128"/>
      </rPr>
      <t>．ベクトルの演算</t>
    </r>
    <rPh sb="7" eb="9">
      <t>エンザン</t>
    </rPh>
    <phoneticPr fontId="7"/>
  </si>
  <si>
    <r>
      <t>3</t>
    </r>
    <r>
      <rPr>
        <sz val="10.5"/>
        <rFont val="ＭＳ 明朝"/>
        <family val="1"/>
        <charset val="128"/>
      </rPr>
      <t>．ベクトルの成分</t>
    </r>
    <rPh sb="7" eb="9">
      <t>セイブン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</si>
  <si>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ベクトルと平面図形</t>
    </r>
    <rPh sb="9" eb="11">
      <t>ヘイメン</t>
    </rPh>
    <rPh sb="11" eb="13">
      <t>ズケイ</t>
    </rPh>
    <phoneticPr fontId="7"/>
  </si>
  <si>
    <r>
      <t>6</t>
    </r>
    <r>
      <rPr>
        <sz val="10.5"/>
        <rFont val="ＭＳ 明朝"/>
        <family val="1"/>
        <charset val="128"/>
      </rPr>
      <t>．ベクトルの図形への応用</t>
    </r>
    <rPh sb="7" eb="9">
      <t>ズケイ</t>
    </rPh>
    <rPh sb="11" eb="13">
      <t>オウヨウ</t>
    </rPh>
    <phoneticPr fontId="7"/>
  </si>
  <si>
    <r>
      <t>7</t>
    </r>
    <r>
      <rPr>
        <sz val="10.5"/>
        <rFont val="ＭＳ 明朝"/>
        <family val="1"/>
        <charset val="128"/>
      </rPr>
      <t>．図形のベクトルによる表示
研究　点と直線の距離</t>
    </r>
    <rPh sb="2" eb="4">
      <t>ズケイ</t>
    </rPh>
    <rPh sb="12" eb="14">
      <t>ヒョウジ</t>
    </rPh>
    <rPh sb="15" eb="17">
      <t>ケンキュウ</t>
    </rPh>
    <rPh sb="18" eb="19">
      <t>テン</t>
    </rPh>
    <rPh sb="20" eb="22">
      <t>チョクセン</t>
    </rPh>
    <rPh sb="23" eb="25">
      <t>キョリ</t>
    </rPh>
    <phoneticPr fontId="7"/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</si>
  <si>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空間のベクトル</t>
    </r>
    <rPh sb="4" eb="6">
      <t>クウカン</t>
    </rPh>
    <phoneticPr fontId="7"/>
  </si>
  <si>
    <r>
      <t>1</t>
    </r>
    <r>
      <rPr>
        <sz val="10.5"/>
        <rFont val="ＭＳ 明朝"/>
        <family val="1"/>
        <charset val="128"/>
      </rPr>
      <t>．空間の点</t>
    </r>
    <rPh sb="2" eb="4">
      <t>クウカン</t>
    </rPh>
    <rPh sb="5" eb="6">
      <t>テン</t>
    </rPh>
    <phoneticPr fontId="7"/>
  </si>
  <si>
    <r>
      <t>2</t>
    </r>
    <r>
      <rPr>
        <sz val="10.5"/>
        <rFont val="ＭＳ 明朝"/>
        <family val="1"/>
        <charset val="128"/>
      </rPr>
      <t>．空間のベクトル</t>
    </r>
    <rPh sb="2" eb="4">
      <t>クウカン</t>
    </rPh>
    <phoneticPr fontId="7"/>
  </si>
  <si>
    <r>
      <t>4</t>
    </r>
    <r>
      <rPr>
        <sz val="10.5"/>
        <rFont val="ＭＳ 明朝"/>
        <family val="1"/>
        <charset val="128"/>
      </rPr>
      <t>．ベクトルの内積</t>
    </r>
    <rPh sb="7" eb="8">
      <t>ナイ</t>
    </rPh>
    <rPh sb="8" eb="9">
      <t>セキ</t>
    </rPh>
    <phoneticPr fontId="7"/>
  </si>
  <si>
    <r>
      <t>5</t>
    </r>
    <r>
      <rPr>
        <sz val="10.5"/>
        <rFont val="ＭＳ 明朝"/>
        <family val="1"/>
        <charset val="128"/>
      </rPr>
      <t>．ベクトルの図形への応用</t>
    </r>
    <rPh sb="7" eb="9">
      <t>ズケイ</t>
    </rPh>
    <rPh sb="11" eb="13">
      <t>オウヨウ</t>
    </rPh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</si>
  <si>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複素数平面</t>
    </r>
    <rPh sb="4" eb="7">
      <t>フクソスウ</t>
    </rPh>
    <rPh sb="7" eb="9">
      <t>ヘイメン</t>
    </rPh>
    <phoneticPr fontId="7"/>
  </si>
  <si>
    <r>
      <t>2</t>
    </r>
    <r>
      <rPr>
        <sz val="10.5"/>
        <rFont val="ＭＳ 明朝"/>
        <family val="1"/>
        <charset val="128"/>
      </rPr>
      <t>．複素数の極形式</t>
    </r>
    <rPh sb="2" eb="5">
      <t>フクソスウ</t>
    </rPh>
    <rPh sb="6" eb="7">
      <t>キョク</t>
    </rPh>
    <rPh sb="7" eb="9">
      <t>ケイシキ</t>
    </rPh>
    <phoneticPr fontId="7"/>
  </si>
  <si>
    <r>
      <t>3</t>
    </r>
    <r>
      <rPr>
        <sz val="10.5"/>
        <rFont val="ＭＳ 明朝"/>
        <family val="1"/>
        <charset val="128"/>
      </rPr>
      <t>．ド・モアブルの定理</t>
    </r>
    <rPh sb="9" eb="11">
      <t>テイリ</t>
    </rPh>
    <phoneticPr fontId="7"/>
  </si>
  <si>
    <r>
      <t>4</t>
    </r>
    <r>
      <rPr>
        <sz val="10.5"/>
        <rFont val="ＭＳ 明朝"/>
        <family val="1"/>
        <charset val="128"/>
      </rPr>
      <t>．複素数と図形
研究 3点A(α)，B(β)，C(γ)を頂点とする
 △ABC</t>
    </r>
    <rPh sb="2" eb="5">
      <t>フクソスウ</t>
    </rPh>
    <rPh sb="6" eb="8">
      <t>ズケイ</t>
    </rPh>
    <rPh sb="9" eb="11">
      <t>ケンキュウ</t>
    </rPh>
    <rPh sb="13" eb="14">
      <t>テン</t>
    </rPh>
    <rPh sb="29" eb="31">
      <t>チョウテン</t>
    </rPh>
    <phoneticPr fontId="7"/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</si>
  <si>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  <charset val="128"/>
      </rPr>
      <t>章　式と曲線</t>
    </r>
    <rPh sb="4" eb="5">
      <t>シキ</t>
    </rPh>
    <rPh sb="6" eb="8">
      <t>キョクセン</t>
    </rPh>
    <phoneticPr fontId="7"/>
  </si>
  <si>
    <t>第1節　2次曲線</t>
    <rPh sb="5" eb="8">
      <t>ジキョクセン</t>
    </rPh>
    <phoneticPr fontId="7"/>
  </si>
  <si>
    <r>
      <t>1</t>
    </r>
    <r>
      <rPr>
        <sz val="10.5"/>
        <rFont val="ＭＳ 明朝"/>
        <family val="1"/>
        <charset val="128"/>
      </rPr>
      <t>．放物線</t>
    </r>
    <rPh sb="2" eb="5">
      <t>ホウブツセン</t>
    </rPh>
    <phoneticPr fontId="7"/>
  </si>
  <si>
    <r>
      <t>2</t>
    </r>
    <r>
      <rPr>
        <sz val="10.5"/>
        <rFont val="ＭＳ 明朝"/>
        <family val="1"/>
        <charset val="128"/>
      </rPr>
      <t>．楕円</t>
    </r>
    <rPh sb="2" eb="4">
      <t>ダエン</t>
    </rPh>
    <phoneticPr fontId="7"/>
  </si>
  <si>
    <r>
      <t>3</t>
    </r>
    <r>
      <rPr>
        <sz val="10.5"/>
        <rFont val="ＭＳ 明朝"/>
        <family val="1"/>
        <charset val="128"/>
      </rPr>
      <t>．双曲線
研究　直角双曲線xy＝1</t>
    </r>
    <rPh sb="2" eb="5">
      <t>ソウキョクセン</t>
    </rPh>
    <rPh sb="6" eb="8">
      <t>ケンキュウ</t>
    </rPh>
    <rPh sb="9" eb="11">
      <t>チョッカク</t>
    </rPh>
    <rPh sb="11" eb="14">
      <t>ソウキョクセン</t>
    </rPh>
    <phoneticPr fontId="7"/>
  </si>
  <si>
    <r>
      <t>4</t>
    </r>
    <r>
      <rPr>
        <sz val="10.5"/>
        <rFont val="ＭＳ 明朝"/>
        <family val="1"/>
        <charset val="128"/>
      </rPr>
      <t>．2次曲線の平行移動</t>
    </r>
    <rPh sb="3" eb="4">
      <t>ジ</t>
    </rPh>
    <rPh sb="4" eb="6">
      <t>キョクセン</t>
    </rPh>
    <rPh sb="7" eb="9">
      <t>ヘイコウ</t>
    </rPh>
    <rPh sb="9" eb="11">
      <t>イドウ</t>
    </rPh>
    <phoneticPr fontId="7"/>
  </si>
  <si>
    <r>
      <t>5</t>
    </r>
    <r>
      <rPr>
        <sz val="10.5"/>
        <rFont val="ＭＳ 明朝"/>
        <family val="1"/>
        <charset val="128"/>
      </rPr>
      <t>．2次曲線と直線
研究　2次曲線の接線の方程式</t>
    </r>
    <rPh sb="3" eb="4">
      <t>ジ</t>
    </rPh>
    <rPh sb="4" eb="6">
      <t>キョクセン</t>
    </rPh>
    <rPh sb="7" eb="9">
      <t>チョクセン</t>
    </rPh>
    <rPh sb="10" eb="12">
      <t>ケンキュウ</t>
    </rPh>
    <rPh sb="14" eb="15">
      <t>ジ</t>
    </rPh>
    <rPh sb="15" eb="17">
      <t>キョクセン</t>
    </rPh>
    <rPh sb="18" eb="20">
      <t>セッセン</t>
    </rPh>
    <rPh sb="21" eb="24">
      <t>ホウテイシキ</t>
    </rPh>
    <phoneticPr fontId="7"/>
  </si>
  <si>
    <r>
      <t>6</t>
    </r>
    <r>
      <rPr>
        <sz val="10.5"/>
        <rFont val="ＭＳ 明朝"/>
        <family val="1"/>
        <charset val="128"/>
      </rPr>
      <t>．2次曲線の性質</t>
    </r>
    <rPh sb="3" eb="4">
      <t>ジ</t>
    </rPh>
    <rPh sb="4" eb="6">
      <t>キョクセン</t>
    </rPh>
    <rPh sb="7" eb="9">
      <t>セイシツ</t>
    </rPh>
    <phoneticPr fontId="7"/>
  </si>
  <si>
    <t>第2節　媒介変数表示と極座標</t>
    <rPh sb="4" eb="6">
      <t>バイカイ</t>
    </rPh>
    <rPh sb="6" eb="8">
      <t>ヘンスウ</t>
    </rPh>
    <rPh sb="8" eb="10">
      <t>ヒョウジ</t>
    </rPh>
    <rPh sb="11" eb="14">
      <t>キョクザヒョウ</t>
    </rPh>
    <phoneticPr fontId="7"/>
  </si>
  <si>
    <r>
      <t>7</t>
    </r>
    <r>
      <rPr>
        <sz val="10.5"/>
        <rFont val="ＭＳ 明朝"/>
        <family val="1"/>
        <charset val="128"/>
      </rPr>
      <t>．曲線の媒介変数表示
研究　いろいろな曲線の媒介変数表示
研究　分数式による円の媒介変数表示</t>
    </r>
    <rPh sb="2" eb="4">
      <t>キョクセン</t>
    </rPh>
    <rPh sb="5" eb="7">
      <t>バイカイ</t>
    </rPh>
    <rPh sb="7" eb="9">
      <t>ヘンスウ</t>
    </rPh>
    <rPh sb="9" eb="11">
      <t>ヒョウジ</t>
    </rPh>
    <rPh sb="12" eb="14">
      <t>ケンキュウ</t>
    </rPh>
    <rPh sb="20" eb="22">
      <t>キョクセン</t>
    </rPh>
    <rPh sb="23" eb="25">
      <t>バイカイ</t>
    </rPh>
    <rPh sb="25" eb="27">
      <t>ヘンスウ</t>
    </rPh>
    <rPh sb="27" eb="29">
      <t>ヒョウジ</t>
    </rPh>
    <rPh sb="30" eb="32">
      <t>ケンキュウ</t>
    </rPh>
    <rPh sb="33" eb="35">
      <t>ブンスウ</t>
    </rPh>
    <rPh sb="35" eb="36">
      <t>シキ</t>
    </rPh>
    <rPh sb="39" eb="40">
      <t>エン</t>
    </rPh>
    <rPh sb="41" eb="43">
      <t>バイカイ</t>
    </rPh>
    <rPh sb="43" eb="45">
      <t>ヘンスウ</t>
    </rPh>
    <rPh sb="45" eb="47">
      <t>ヒョウジ</t>
    </rPh>
    <phoneticPr fontId="7"/>
  </si>
  <si>
    <r>
      <t>8</t>
    </r>
    <r>
      <rPr>
        <sz val="10.5"/>
        <rFont val="ＭＳ 明朝"/>
        <family val="1"/>
        <charset val="128"/>
      </rPr>
      <t>．極座標と極方程式
研究　2次曲線を表す極方程式</t>
    </r>
    <rPh sb="2" eb="3">
      <t>キョク</t>
    </rPh>
    <rPh sb="3" eb="5">
      <t>ザヒョウ</t>
    </rPh>
    <rPh sb="6" eb="7">
      <t>キョク</t>
    </rPh>
    <rPh sb="7" eb="10">
      <t>ホウテイシキ</t>
    </rPh>
    <rPh sb="11" eb="13">
      <t>ケンキュウ</t>
    </rPh>
    <rPh sb="15" eb="16">
      <t>ジ</t>
    </rPh>
    <rPh sb="16" eb="18">
      <t>キョクセン</t>
    </rPh>
    <rPh sb="19" eb="20">
      <t>アラワ</t>
    </rPh>
    <rPh sb="21" eb="22">
      <t>キョク</t>
    </rPh>
    <rPh sb="22" eb="25">
      <t>ホウテイシキ</t>
    </rPh>
    <phoneticPr fontId="7"/>
  </si>
  <si>
    <r>
      <t>9</t>
    </r>
    <r>
      <rPr>
        <sz val="10.5"/>
        <rFont val="ＭＳ 明朝"/>
        <family val="1"/>
        <charset val="128"/>
      </rPr>
      <t>．コンピュータの利用</t>
    </r>
    <rPh sb="9" eb="11">
      <t>リヨウ</t>
    </rPh>
    <phoneticPr fontId="7"/>
  </si>
  <si>
    <t>高等学校 数学Ⅲ　時間配当表</t>
    <rPh sb="0" eb="2">
      <t>コウトウ</t>
    </rPh>
    <rPh sb="2" eb="4">
      <t>ガッコウ</t>
    </rPh>
    <rPh sb="5" eb="7">
      <t>スウガク</t>
    </rPh>
    <rPh sb="9" eb="11">
      <t>ジカン</t>
    </rPh>
    <rPh sb="11" eb="14">
      <t>ハイトウヒョウ</t>
    </rPh>
    <phoneticPr fontId="7"/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</si>
  <si>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関数</t>
    </r>
    <rPh sb="4" eb="6">
      <t>カンスウ</t>
    </rPh>
    <phoneticPr fontId="7"/>
  </si>
  <si>
    <r>
      <t>1</t>
    </r>
    <r>
      <rPr>
        <sz val="10.5"/>
        <rFont val="ＭＳ 明朝"/>
        <family val="1"/>
        <charset val="128"/>
      </rPr>
      <t>．分数関数</t>
    </r>
    <rPh sb="2" eb="4">
      <t>ブンスウ</t>
    </rPh>
    <rPh sb="4" eb="6">
      <t>カンスウ</t>
    </rPh>
    <phoneticPr fontId="7"/>
  </si>
  <si>
    <r>
      <t>2</t>
    </r>
    <r>
      <rPr>
        <sz val="10.5"/>
        <rFont val="ＭＳ 明朝"/>
        <family val="1"/>
        <charset val="128"/>
      </rPr>
      <t>．無理関数</t>
    </r>
    <rPh sb="2" eb="4">
      <t>ムリ</t>
    </rPh>
    <rPh sb="4" eb="6">
      <t>カンスウ</t>
    </rPh>
    <phoneticPr fontId="7"/>
  </si>
  <si>
    <r>
      <t>3</t>
    </r>
    <r>
      <rPr>
        <sz val="10.5"/>
        <rFont val="ＭＳ 明朝"/>
        <family val="1"/>
        <charset val="128"/>
      </rPr>
      <t>．逆関数と合成関数</t>
    </r>
    <rPh sb="2" eb="3">
      <t>ギャク</t>
    </rPh>
    <rPh sb="3" eb="5">
      <t>カンスウ</t>
    </rPh>
    <rPh sb="6" eb="8">
      <t>ゴウセイ</t>
    </rPh>
    <rPh sb="8" eb="10">
      <t>カンスウ</t>
    </rPh>
    <phoneticPr fontId="7"/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</si>
  <si>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極限</t>
    </r>
    <rPh sb="4" eb="6">
      <t>キョクゲン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</si>
  <si>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数列の極限</t>
    </r>
    <rPh sb="4" eb="6">
      <t>スウレツ</t>
    </rPh>
    <rPh sb="7" eb="9">
      <t>キョクゲン</t>
    </rPh>
    <phoneticPr fontId="7"/>
  </si>
  <si>
    <r>
      <t>1</t>
    </r>
    <r>
      <rPr>
        <sz val="10.5"/>
        <rFont val="ＭＳ 明朝"/>
        <family val="1"/>
        <charset val="128"/>
      </rPr>
      <t>．数列の極限</t>
    </r>
    <rPh sb="2" eb="4">
      <t>スウレツ</t>
    </rPh>
    <rPh sb="5" eb="7">
      <t>キョクゲン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</si>
  <si>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関数の極限</t>
    </r>
    <rPh sb="4" eb="6">
      <t>カンスウ</t>
    </rPh>
    <rPh sb="7" eb="9">
      <t>キョクゲン</t>
    </rPh>
    <phoneticPr fontId="7"/>
  </si>
  <si>
    <r>
      <t>4</t>
    </r>
    <r>
      <rPr>
        <sz val="10.5"/>
        <rFont val="ＭＳ 明朝"/>
        <family val="1"/>
        <charset val="128"/>
      </rPr>
      <t>．関数の極限(1)</t>
    </r>
    <rPh sb="2" eb="4">
      <t>カンスウ</t>
    </rPh>
    <rPh sb="5" eb="7">
      <t>キョクゲン</t>
    </rPh>
    <phoneticPr fontId="7"/>
  </si>
  <si>
    <r>
      <t>5</t>
    </r>
    <r>
      <rPr>
        <sz val="10.5"/>
        <rFont val="ＭＳ 明朝"/>
        <family val="1"/>
        <charset val="128"/>
      </rPr>
      <t>．関数の極限(2)</t>
    </r>
    <rPh sb="2" eb="4">
      <t>カンスウ</t>
    </rPh>
    <rPh sb="5" eb="7">
      <t>キョクゲン</t>
    </rPh>
    <phoneticPr fontId="7"/>
  </si>
  <si>
    <r>
      <t>6</t>
    </r>
    <r>
      <rPr>
        <sz val="10.5"/>
        <rFont val="ＭＳ 明朝"/>
        <family val="1"/>
        <charset val="128"/>
      </rPr>
      <t>．三角関数と極限</t>
    </r>
    <rPh sb="2" eb="4">
      <t>サンカク</t>
    </rPh>
    <rPh sb="4" eb="6">
      <t>カンスウ</t>
    </rPh>
    <rPh sb="7" eb="9">
      <t>キョクゲン</t>
    </rPh>
    <phoneticPr fontId="7"/>
  </si>
  <si>
    <r>
      <t>7</t>
    </r>
    <r>
      <rPr>
        <sz val="10.5"/>
        <rFont val="ＭＳ 明朝"/>
        <family val="1"/>
        <charset val="128"/>
      </rPr>
      <t>．関数の連続性</t>
    </r>
    <rPh sb="2" eb="4">
      <t>カンスウ</t>
    </rPh>
    <rPh sb="5" eb="8">
      <t>レンゾクセイ</t>
    </rPh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</si>
  <si>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微分法</t>
    </r>
    <rPh sb="4" eb="6">
      <t>ビブン</t>
    </rPh>
    <rPh sb="6" eb="7">
      <t>ホウ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</si>
  <si>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導関数</t>
    </r>
    <rPh sb="4" eb="7">
      <t>ドウカンスウ</t>
    </rPh>
    <phoneticPr fontId="7"/>
  </si>
  <si>
    <r>
      <t>1</t>
    </r>
    <r>
      <rPr>
        <sz val="10.5"/>
        <rFont val="ＭＳ 明朝"/>
        <family val="1"/>
        <charset val="128"/>
      </rPr>
      <t>．微分係数と導関数</t>
    </r>
    <rPh sb="2" eb="4">
      <t>ビブン</t>
    </rPh>
    <rPh sb="4" eb="6">
      <t>ケイスウ</t>
    </rPh>
    <rPh sb="7" eb="10">
      <t>ドウカンスウ</t>
    </rPh>
    <phoneticPr fontId="7"/>
  </si>
  <si>
    <r>
      <t>2</t>
    </r>
    <r>
      <rPr>
        <sz val="10.5"/>
        <rFont val="ＭＳ 明朝"/>
        <family val="1"/>
        <charset val="128"/>
      </rPr>
      <t>．導関数の計算</t>
    </r>
    <rPh sb="2" eb="5">
      <t>ドウカンスウ</t>
    </rPh>
    <rPh sb="6" eb="8">
      <t>ケイサン</t>
    </rPh>
    <phoneticPr fontId="7"/>
  </si>
  <si>
    <r>
      <t>3</t>
    </r>
    <r>
      <rPr>
        <sz val="10.5"/>
        <rFont val="ＭＳ 明朝"/>
        <family val="1"/>
        <charset val="128"/>
      </rPr>
      <t>．いろいろな関数の導関数
研究　指数関数y＝a</t>
    </r>
    <r>
      <rPr>
        <vertAlign val="superscript"/>
        <sz val="10.5"/>
        <rFont val="ＭＳ 明朝"/>
        <family val="1"/>
        <charset val="128"/>
      </rPr>
      <t>x</t>
    </r>
    <r>
      <rPr>
        <sz val="10.5"/>
        <rFont val="ＭＳ 明朝"/>
        <family val="1"/>
        <charset val="128"/>
      </rPr>
      <t>のグラフとeの関係</t>
    </r>
    <rPh sb="7" eb="9">
      <t>カンスウ</t>
    </rPh>
    <rPh sb="10" eb="13">
      <t>ドウカンスウ</t>
    </rPh>
    <rPh sb="14" eb="16">
      <t>ケンキュウ</t>
    </rPh>
    <rPh sb="17" eb="19">
      <t>シスウ</t>
    </rPh>
    <rPh sb="19" eb="21">
      <t>カンスウ</t>
    </rPh>
    <rPh sb="32" eb="34">
      <t>カンケイ</t>
    </rPh>
    <phoneticPr fontId="7"/>
  </si>
  <si>
    <r>
      <t>4</t>
    </r>
    <r>
      <rPr>
        <sz val="10.5"/>
        <rFont val="ＭＳ 明朝"/>
        <family val="1"/>
        <charset val="128"/>
      </rPr>
      <t>．第n次導関数</t>
    </r>
    <rPh sb="2" eb="3">
      <t>ダイ</t>
    </rPh>
    <rPh sb="4" eb="5">
      <t>ジ</t>
    </rPh>
    <rPh sb="5" eb="8">
      <t>ドウカンスウ</t>
    </rPh>
    <phoneticPr fontId="7"/>
  </si>
  <si>
    <r>
      <t>5</t>
    </r>
    <r>
      <rPr>
        <sz val="10.5"/>
        <rFont val="ＭＳ 明朝"/>
        <family val="1"/>
        <charset val="128"/>
      </rPr>
      <t>．曲線の方程式と導関数</t>
    </r>
    <rPh sb="2" eb="4">
      <t>キョクセン</t>
    </rPh>
    <rPh sb="5" eb="8">
      <t>ホウテイシキ</t>
    </rPh>
    <rPh sb="9" eb="12">
      <t>ドウカンスウ</t>
    </rPh>
    <phoneticPr fontId="7"/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</si>
  <si>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  <charset val="128"/>
      </rPr>
      <t>章　微分法の応用</t>
    </r>
    <rPh sb="4" eb="6">
      <t>ビブン</t>
    </rPh>
    <rPh sb="6" eb="7">
      <t>ホウ</t>
    </rPh>
    <rPh sb="8" eb="10">
      <t>オウヨウ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</si>
  <si>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導関数の応用</t>
    </r>
    <rPh sb="4" eb="7">
      <t>ドウカンスウ</t>
    </rPh>
    <rPh sb="8" eb="10">
      <t>オウヨウ</t>
    </rPh>
    <phoneticPr fontId="7"/>
  </si>
  <si>
    <r>
      <t>1</t>
    </r>
    <r>
      <rPr>
        <sz val="10.5"/>
        <rFont val="ＭＳ 明朝"/>
        <family val="1"/>
        <charset val="128"/>
      </rPr>
      <t>．接線の方程式</t>
    </r>
    <rPh sb="2" eb="4">
      <t>セッセン</t>
    </rPh>
    <rPh sb="5" eb="8">
      <t>ホウテイシキ</t>
    </rPh>
    <phoneticPr fontId="7"/>
  </si>
  <si>
    <r>
      <t>2</t>
    </r>
    <r>
      <rPr>
        <sz val="10.5"/>
        <rFont val="ＭＳ 明朝"/>
        <family val="1"/>
        <charset val="128"/>
      </rPr>
      <t>．平均値の定理</t>
    </r>
    <rPh sb="2" eb="5">
      <t>ヘイキンチ</t>
    </rPh>
    <rPh sb="6" eb="8">
      <t>テイリ</t>
    </rPh>
    <phoneticPr fontId="7"/>
  </si>
  <si>
    <r>
      <t>3</t>
    </r>
    <r>
      <rPr>
        <sz val="10.5"/>
        <rFont val="ＭＳ 明朝"/>
        <family val="1"/>
        <charset val="128"/>
      </rPr>
      <t>．関数の値の変化</t>
    </r>
    <rPh sb="2" eb="4">
      <t>カンスウ</t>
    </rPh>
    <rPh sb="5" eb="6">
      <t>アタイ</t>
    </rPh>
    <rPh sb="7" eb="9">
      <t>ヘンカ</t>
    </rPh>
    <phoneticPr fontId="7"/>
  </si>
  <si>
    <r>
      <t>5</t>
    </r>
    <r>
      <rPr>
        <sz val="10.5"/>
        <rFont val="ＭＳ 明朝"/>
        <family val="1"/>
        <charset val="128"/>
      </rPr>
      <t>．方程式，不等式への応用</t>
    </r>
    <rPh sb="2" eb="5">
      <t>ホウテイシキ</t>
    </rPh>
    <rPh sb="6" eb="9">
      <t>フトウシキ</t>
    </rPh>
    <rPh sb="11" eb="13">
      <t>オウヨウ</t>
    </rPh>
    <phoneticPr fontId="7"/>
  </si>
  <si>
    <r>
      <t>6</t>
    </r>
    <r>
      <rPr>
        <sz val="10.5"/>
        <rFont val="ＭＳ 明朝"/>
        <family val="1"/>
        <charset val="128"/>
      </rPr>
      <t>．速度と加速度</t>
    </r>
    <rPh sb="2" eb="4">
      <t>ソクド</t>
    </rPh>
    <rPh sb="5" eb="8">
      <t>カソクド</t>
    </rPh>
    <phoneticPr fontId="7"/>
  </si>
  <si>
    <r>
      <t>7</t>
    </r>
    <r>
      <rPr>
        <sz val="10.5"/>
        <rFont val="ＭＳ 明朝"/>
        <family val="1"/>
        <charset val="128"/>
      </rPr>
      <t>．近似式</t>
    </r>
    <rPh sb="2" eb="5">
      <t>キンジシキ</t>
    </rPh>
    <phoneticPr fontId="7"/>
  </si>
  <si>
    <r>
      <t>第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章　積分法とその応用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</si>
  <si>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不定積分</t>
    </r>
    <rPh sb="4" eb="6">
      <t>フテイ</t>
    </rPh>
    <rPh sb="6" eb="8">
      <t>セキブン</t>
    </rPh>
    <phoneticPr fontId="7"/>
  </si>
  <si>
    <r>
      <t>1</t>
    </r>
    <r>
      <rPr>
        <sz val="10.5"/>
        <rFont val="ＭＳ 明朝"/>
        <family val="1"/>
        <charset val="128"/>
      </rPr>
      <t>．不定積分とその基本性質</t>
    </r>
    <rPh sb="2" eb="4">
      <t>フテイ</t>
    </rPh>
    <rPh sb="4" eb="6">
      <t>セキブン</t>
    </rPh>
    <rPh sb="9" eb="11">
      <t>キホン</t>
    </rPh>
    <rPh sb="11" eb="13">
      <t>セイシツ</t>
    </rPh>
    <phoneticPr fontId="7"/>
  </si>
  <si>
    <r>
      <t>2</t>
    </r>
    <r>
      <rPr>
        <sz val="10.5"/>
        <rFont val="ＭＳ 明朝"/>
        <family val="1"/>
        <charset val="128"/>
      </rPr>
      <t>．置換積分法と部分積分法</t>
    </r>
    <rPh sb="2" eb="4">
      <t>チカン</t>
    </rPh>
    <rPh sb="4" eb="7">
      <t>セキブンホウ</t>
    </rPh>
    <rPh sb="8" eb="10">
      <t>ブブン</t>
    </rPh>
    <rPh sb="10" eb="13">
      <t>セキブンホウ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</si>
  <si>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定積分</t>
    </r>
    <rPh sb="4" eb="5">
      <t>テイ</t>
    </rPh>
    <rPh sb="5" eb="7">
      <t>セキブン</t>
    </rPh>
    <phoneticPr fontId="7"/>
  </si>
  <si>
    <r>
      <t>4</t>
    </r>
    <r>
      <rPr>
        <sz val="10.5"/>
        <rFont val="ＭＳ 明朝"/>
        <family val="1"/>
        <charset val="128"/>
      </rPr>
      <t>．定積分とその基本性質</t>
    </r>
    <rPh sb="2" eb="3">
      <t>テイ</t>
    </rPh>
    <rPh sb="3" eb="5">
      <t>セキブン</t>
    </rPh>
    <rPh sb="8" eb="10">
      <t>キホン</t>
    </rPh>
    <rPh sb="10" eb="12">
      <t>セイシツ</t>
    </rPh>
    <phoneticPr fontId="7"/>
  </si>
  <si>
    <r>
      <t>6</t>
    </r>
    <r>
      <rPr>
        <sz val="10.5"/>
        <rFont val="ＭＳ 明朝"/>
        <family val="1"/>
        <charset val="128"/>
      </rPr>
      <t>．定積分のいろいろな問題</t>
    </r>
    <rPh sb="2" eb="3">
      <t>テイ</t>
    </rPh>
    <rPh sb="3" eb="5">
      <t>セキブン</t>
    </rPh>
    <rPh sb="11" eb="13">
      <t>モンダイ</t>
    </rPh>
    <phoneticPr fontId="7"/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</si>
  <si>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積分法の応用</t>
    </r>
    <rPh sb="8" eb="10">
      <t>オウヨウ</t>
    </rPh>
    <phoneticPr fontId="7"/>
  </si>
  <si>
    <r>
      <t>7</t>
    </r>
    <r>
      <rPr>
        <sz val="10.5"/>
        <rFont val="ＭＳ 明朝"/>
        <family val="1"/>
        <charset val="128"/>
      </rPr>
      <t>．面積</t>
    </r>
    <rPh sb="2" eb="4">
      <t>メンセキ</t>
    </rPh>
    <phoneticPr fontId="7"/>
  </si>
  <si>
    <r>
      <t>8</t>
    </r>
    <r>
      <rPr>
        <sz val="10.5"/>
        <rFont val="ＭＳ 明朝"/>
        <family val="1"/>
        <charset val="128"/>
      </rPr>
      <t>．体積</t>
    </r>
    <rPh sb="2" eb="4">
      <t>タイセキ</t>
    </rPh>
    <phoneticPr fontId="7"/>
  </si>
  <si>
    <r>
      <t>9</t>
    </r>
    <r>
      <rPr>
        <sz val="10.5"/>
        <rFont val="ＭＳ 明朝"/>
        <family val="1"/>
        <charset val="128"/>
      </rPr>
      <t>．道のり</t>
    </r>
    <rPh sb="2" eb="3">
      <t>ミチ</t>
    </rPh>
    <phoneticPr fontId="7"/>
  </si>
  <si>
    <r>
      <t>10</t>
    </r>
    <r>
      <rPr>
        <sz val="10.5"/>
        <rFont val="ＭＳ 明朝"/>
        <family val="1"/>
        <charset val="128"/>
      </rPr>
      <t>．曲線の長さ</t>
    </r>
    <rPh sb="3" eb="5">
      <t>キョクセン</t>
    </rPh>
    <rPh sb="6" eb="7">
      <t>ナガ</t>
    </rPh>
    <phoneticPr fontId="7"/>
  </si>
  <si>
    <t>章末問題
発展　微分方程式</t>
    <rPh sb="0" eb="1">
      <t>ショウ</t>
    </rPh>
    <rPh sb="1" eb="2">
      <t>マツ</t>
    </rPh>
    <rPh sb="5" eb="7">
      <t>ハッテン</t>
    </rPh>
    <rPh sb="8" eb="10">
      <t>ビブン</t>
    </rPh>
    <rPh sb="10" eb="13">
      <t>ホウテイシキ</t>
    </rPh>
    <phoneticPr fontId="7"/>
  </si>
  <si>
    <t>課題学習</t>
    <rPh sb="0" eb="4">
      <t>カダイガクシュウ</t>
    </rPh>
    <phoneticPr fontId="15"/>
  </si>
  <si>
    <t>問題・コラム</t>
    <phoneticPr fontId="15"/>
  </si>
  <si>
    <r>
      <t>4</t>
    </r>
    <r>
      <rPr>
        <sz val="10.5"/>
        <rFont val="ＭＳ 明朝"/>
        <family val="1"/>
        <charset val="128"/>
      </rPr>
      <t>．関数のグラフ・コラム</t>
    </r>
  </si>
  <si>
    <r>
      <t>2</t>
    </r>
    <r>
      <rPr>
        <sz val="10.5"/>
        <rFont val="ＭＳ 明朝"/>
        <family val="1"/>
        <charset val="128"/>
      </rPr>
      <t>．無限等比数列</t>
    </r>
    <phoneticPr fontId="7"/>
  </si>
  <si>
    <r>
      <t>3</t>
    </r>
    <r>
      <rPr>
        <sz val="10.5"/>
        <rFont val="ＭＳ 明朝"/>
        <family val="1"/>
        <charset val="128"/>
      </rPr>
      <t>．無限級数・コラム</t>
    </r>
    <rPh sb="2" eb="4">
      <t>ムゲン</t>
    </rPh>
    <rPh sb="4" eb="6">
      <t>キュウスウ</t>
    </rPh>
    <phoneticPr fontId="7"/>
  </si>
  <si>
    <r>
      <t>5</t>
    </r>
    <r>
      <rPr>
        <sz val="10.5"/>
        <rFont val="ＭＳ 明朝"/>
        <family val="1"/>
        <charset val="128"/>
      </rPr>
      <t>．置換積分法と部分積分法
研究　定積分∫</t>
    </r>
    <r>
      <rPr>
        <sz val="10.5"/>
        <rFont val="Century"/>
        <family val="1"/>
      </rPr>
      <t>e</t>
    </r>
    <r>
      <rPr>
        <vertAlign val="superscript"/>
        <sz val="10.5"/>
        <rFont val="Century"/>
        <family val="1"/>
      </rPr>
      <t>x</t>
    </r>
    <r>
      <rPr>
        <sz val="10.5"/>
        <rFont val="Century"/>
        <family val="1"/>
      </rPr>
      <t>sinxdx (0</t>
    </r>
    <r>
      <rPr>
        <sz val="10.5"/>
        <rFont val="ＭＳ 明朝"/>
        <family val="1"/>
        <charset val="128"/>
      </rPr>
      <t>≦</t>
    </r>
    <r>
      <rPr>
        <sz val="10.5"/>
        <rFont val="Century"/>
        <family val="1"/>
      </rPr>
      <t>x</t>
    </r>
    <r>
      <rPr>
        <sz val="10.5"/>
        <rFont val="ＭＳ 明朝"/>
        <family val="1"/>
        <charset val="128"/>
      </rPr>
      <t>≦π</t>
    </r>
    <r>
      <rPr>
        <sz val="10.5"/>
        <rFont val="Century"/>
        <family val="1"/>
      </rPr>
      <t>/2)</t>
    </r>
    <r>
      <rPr>
        <sz val="10.5"/>
        <rFont val="ＭＳ 明朝"/>
        <family val="1"/>
        <charset val="128"/>
      </rPr>
      <t xml:space="preserve">
研究　定積分∫</t>
    </r>
    <r>
      <rPr>
        <sz val="10.5"/>
        <rFont val="Century"/>
        <family val="1"/>
      </rPr>
      <t>sin</t>
    </r>
    <r>
      <rPr>
        <vertAlign val="superscript"/>
        <sz val="10.5"/>
        <rFont val="Century"/>
        <family val="1"/>
      </rPr>
      <t>n</t>
    </r>
    <r>
      <rPr>
        <sz val="10.5"/>
        <rFont val="Century"/>
        <family val="1"/>
      </rPr>
      <t>xdx (0</t>
    </r>
    <r>
      <rPr>
        <sz val="10.5"/>
        <rFont val="ＭＳ 明朝"/>
        <family val="1"/>
        <charset val="128"/>
      </rPr>
      <t>≦</t>
    </r>
    <r>
      <rPr>
        <sz val="10.5"/>
        <rFont val="Century"/>
        <family val="1"/>
      </rPr>
      <t>x</t>
    </r>
    <r>
      <rPr>
        <sz val="10.5"/>
        <rFont val="ＭＳ 明朝"/>
        <family val="1"/>
        <charset val="128"/>
      </rPr>
      <t>≦π</t>
    </r>
    <r>
      <rPr>
        <sz val="10.5"/>
        <rFont val="Century"/>
        <family val="1"/>
      </rPr>
      <t>/2)</t>
    </r>
    <rPh sb="2" eb="4">
      <t>チカン</t>
    </rPh>
    <rPh sb="4" eb="7">
      <t>セキブンホウ</t>
    </rPh>
    <rPh sb="8" eb="10">
      <t>ブブン</t>
    </rPh>
    <rPh sb="10" eb="13">
      <t>セキブンホウ</t>
    </rPh>
    <rPh sb="14" eb="16">
      <t>ケンキュウ</t>
    </rPh>
    <rPh sb="17" eb="20">
      <t>テイセキブン</t>
    </rPh>
    <rPh sb="43" eb="46">
      <t>テイセキブン</t>
    </rPh>
    <phoneticPr fontId="7"/>
  </si>
  <si>
    <r>
      <t>6</t>
    </r>
    <r>
      <rPr>
        <sz val="10.5"/>
        <rFont val="ＭＳ 明朝"/>
        <family val="1"/>
        <charset val="128"/>
      </rPr>
      <t>．座標空間における図形・コラム
発展　平面の方程式</t>
    </r>
    <rPh sb="2" eb="4">
      <t>ザヒョウ</t>
    </rPh>
    <rPh sb="4" eb="6">
      <t>クウカン</t>
    </rPh>
    <rPh sb="10" eb="12">
      <t>ズケイ</t>
    </rPh>
    <rPh sb="17" eb="19">
      <t>ハッテン</t>
    </rPh>
    <rPh sb="20" eb="22">
      <t>ヘイメン</t>
    </rPh>
    <rPh sb="23" eb="26">
      <t>ホウテイシキ</t>
    </rPh>
    <phoneticPr fontId="7"/>
  </si>
  <si>
    <r>
      <t>1</t>
    </r>
    <r>
      <rPr>
        <sz val="10.5"/>
        <rFont val="ＭＳ 明朝"/>
        <family val="1"/>
        <charset val="128"/>
      </rPr>
      <t>．複素数平面・コラム</t>
    </r>
    <rPh sb="2" eb="5">
      <t>フクソスウ</t>
    </rPh>
    <rPh sb="5" eb="7">
      <t>ヘイメン</t>
    </rPh>
    <phoneticPr fontId="7"/>
  </si>
  <si>
    <r>
      <t>第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章　数学的な表現の工夫</t>
    </r>
    <rPh sb="4" eb="7">
      <t>スウガクテキ</t>
    </rPh>
    <rPh sb="8" eb="10">
      <t>ヒョウゲン</t>
    </rPh>
    <rPh sb="11" eb="13">
      <t>クフウ</t>
    </rPh>
    <phoneticPr fontId="7"/>
  </si>
  <si>
    <r>
      <t>1</t>
    </r>
    <r>
      <rPr>
        <sz val="10.5"/>
        <rFont val="ＭＳ 明朝"/>
        <family val="1"/>
        <charset val="128"/>
      </rPr>
      <t>．データの表現方法の工夫</t>
    </r>
    <rPh sb="6" eb="8">
      <t>ヒョウゲン</t>
    </rPh>
    <rPh sb="8" eb="10">
      <t>ホウホウ</t>
    </rPh>
    <rPh sb="11" eb="13">
      <t>クフウ</t>
    </rPh>
    <phoneticPr fontId="7"/>
  </si>
  <si>
    <r>
      <t>2</t>
    </r>
    <r>
      <rPr>
        <sz val="10.5"/>
        <rFont val="ＭＳ 明朝"/>
        <family val="1"/>
        <charset val="128"/>
      </rPr>
      <t>．行列による表現</t>
    </r>
    <rPh sb="2" eb="4">
      <t>ギョウレツ</t>
    </rPh>
    <rPh sb="7" eb="9">
      <t>ヒョウゲン</t>
    </rPh>
    <phoneticPr fontId="7"/>
  </si>
  <si>
    <r>
      <t>3</t>
    </r>
    <r>
      <rPr>
        <sz val="10.5"/>
        <rFont val="ＭＳ 明朝"/>
        <family val="1"/>
        <charset val="128"/>
      </rPr>
      <t>．離散グラフによる表現</t>
    </r>
    <rPh sb="2" eb="4">
      <t>リサン</t>
    </rPh>
    <rPh sb="10" eb="12">
      <t>ヒョウゲン</t>
    </rPh>
    <phoneticPr fontId="7"/>
  </si>
  <si>
    <r>
      <t>4</t>
    </r>
    <r>
      <rPr>
        <sz val="10.5"/>
        <rFont val="ＭＳ 明朝"/>
        <family val="1"/>
        <charset val="128"/>
      </rPr>
      <t>．離散グラフと行列の関連</t>
    </r>
    <rPh sb="2" eb="4">
      <t>リサン</t>
    </rPh>
    <rPh sb="8" eb="10">
      <t>ギョウレツ</t>
    </rPh>
    <rPh sb="11" eb="13">
      <t>カンレン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</si>
  <si>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等差数列と等比数列</t>
    </r>
    <rPh sb="4" eb="6">
      <t>トウサ</t>
    </rPh>
    <rPh sb="6" eb="8">
      <t>スウレツ</t>
    </rPh>
    <rPh sb="9" eb="11">
      <t>トウヒ</t>
    </rPh>
    <rPh sb="11" eb="13">
      <t>スウレツ</t>
    </rPh>
    <phoneticPr fontId="7"/>
  </si>
  <si>
    <r>
      <t>1</t>
    </r>
    <r>
      <rPr>
        <sz val="10.5"/>
        <rFont val="ＭＳ 明朝"/>
        <family val="1"/>
        <charset val="128"/>
      </rPr>
      <t>．数列と一般項</t>
    </r>
    <rPh sb="2" eb="4">
      <t>スウレツ</t>
    </rPh>
    <rPh sb="5" eb="7">
      <t>イッパン</t>
    </rPh>
    <rPh sb="7" eb="8">
      <t>コウ</t>
    </rPh>
    <phoneticPr fontId="7"/>
  </si>
  <si>
    <r>
      <t>2</t>
    </r>
    <r>
      <rPr>
        <sz val="10.5"/>
        <rFont val="ＭＳ 明朝"/>
        <family val="1"/>
        <charset val="128"/>
      </rPr>
      <t>．等差数列</t>
    </r>
    <rPh sb="2" eb="4">
      <t>トウサ</t>
    </rPh>
    <rPh sb="4" eb="6">
      <t>スウレツ</t>
    </rPh>
    <phoneticPr fontId="7"/>
  </si>
  <si>
    <r>
      <t>3</t>
    </r>
    <r>
      <rPr>
        <sz val="10.5"/>
        <rFont val="ＭＳ 明朝"/>
        <family val="1"/>
        <charset val="128"/>
      </rPr>
      <t>．等差数列の和</t>
    </r>
    <rPh sb="2" eb="4">
      <t>トウサ</t>
    </rPh>
    <rPh sb="4" eb="6">
      <t>スウレツ</t>
    </rPh>
    <rPh sb="7" eb="8">
      <t>ワ</t>
    </rPh>
    <phoneticPr fontId="7"/>
  </si>
  <si>
    <r>
      <t>4</t>
    </r>
    <r>
      <rPr>
        <sz val="10.5"/>
        <rFont val="ＭＳ 明朝"/>
        <family val="1"/>
        <charset val="128"/>
      </rPr>
      <t>．等比数列</t>
    </r>
    <rPh sb="2" eb="4">
      <t>トウヒ</t>
    </rPh>
    <rPh sb="4" eb="6">
      <t>スウレツ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</si>
  <si>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いろいろな数列</t>
    </r>
    <rPh sb="9" eb="11">
      <t>スウレツ</t>
    </rPh>
    <phoneticPr fontId="7"/>
  </si>
  <si>
    <r>
      <t>6</t>
    </r>
    <r>
      <rPr>
        <sz val="10.5"/>
        <rFont val="ＭＳ 明朝"/>
        <family val="1"/>
        <charset val="128"/>
      </rPr>
      <t>．和の記号Σ</t>
    </r>
    <rPh sb="2" eb="3">
      <t>ワ</t>
    </rPh>
    <rPh sb="4" eb="6">
      <t>キゴウ</t>
    </rPh>
    <phoneticPr fontId="7"/>
  </si>
  <si>
    <r>
      <t>7</t>
    </r>
    <r>
      <rPr>
        <sz val="10.5"/>
        <rFont val="ＭＳ 明朝"/>
        <family val="1"/>
        <charset val="128"/>
      </rPr>
      <t>．階差数列</t>
    </r>
    <rPh sb="2" eb="4">
      <t>カイサ</t>
    </rPh>
    <rPh sb="4" eb="6">
      <t>スウレツ</t>
    </rPh>
    <phoneticPr fontId="7"/>
  </si>
  <si>
    <r>
      <t>8</t>
    </r>
    <r>
      <rPr>
        <sz val="10.5"/>
        <rFont val="ＭＳ 明朝"/>
        <family val="1"/>
        <charset val="128"/>
      </rPr>
      <t>．いろいろな数列の和</t>
    </r>
    <rPh sb="7" eb="9">
      <t>スウレツ</t>
    </rPh>
    <rPh sb="10" eb="11">
      <t>ワ</t>
    </rPh>
    <phoneticPr fontId="7"/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</si>
  <si>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漸化式と数学的帰納法</t>
    </r>
    <rPh sb="4" eb="7">
      <t>ゼンカシキ</t>
    </rPh>
    <rPh sb="8" eb="11">
      <t>スウガクテキ</t>
    </rPh>
    <rPh sb="11" eb="14">
      <t>キノウホウ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</si>
  <si>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確率分布</t>
    </r>
    <rPh sb="4" eb="6">
      <t>カクリツ</t>
    </rPh>
    <rPh sb="6" eb="8">
      <t>ブンプ</t>
    </rPh>
    <phoneticPr fontId="7"/>
  </si>
  <si>
    <r>
      <t>1</t>
    </r>
    <r>
      <rPr>
        <sz val="10.5"/>
        <rFont val="ＭＳ 明朝"/>
        <family val="1"/>
        <charset val="128"/>
      </rPr>
      <t>．確率変数と確率分布</t>
    </r>
    <rPh sb="2" eb="4">
      <t>カクリツ</t>
    </rPh>
    <rPh sb="4" eb="6">
      <t>ヘンスウ</t>
    </rPh>
    <rPh sb="7" eb="9">
      <t>カクリツ</t>
    </rPh>
    <rPh sb="9" eb="11">
      <t>ブンプ</t>
    </rPh>
    <phoneticPr fontId="7"/>
  </si>
  <si>
    <r>
      <t>2</t>
    </r>
    <r>
      <rPr>
        <sz val="10.5"/>
        <rFont val="ＭＳ 明朝"/>
        <family val="1"/>
        <charset val="128"/>
      </rPr>
      <t>．確率変数の期待値と分散</t>
    </r>
    <rPh sb="2" eb="6">
      <t>カクリツヘンスウ</t>
    </rPh>
    <rPh sb="7" eb="10">
      <t>キタイチ</t>
    </rPh>
    <rPh sb="11" eb="13">
      <t>ブンサン</t>
    </rPh>
    <phoneticPr fontId="7"/>
  </si>
  <si>
    <r>
      <t>4</t>
    </r>
    <r>
      <rPr>
        <sz val="10.5"/>
        <rFont val="ＭＳ Ｐ明朝"/>
        <family val="1"/>
        <charset val="128"/>
      </rPr>
      <t>．二項分布
研究　二項分布のグラフ</t>
    </r>
    <rPh sb="2" eb="3">
      <t>ニ</t>
    </rPh>
    <rPh sb="3" eb="4">
      <t>コウ</t>
    </rPh>
    <rPh sb="4" eb="6">
      <t>ブンプ</t>
    </rPh>
    <rPh sb="7" eb="9">
      <t>ケンキュウ</t>
    </rPh>
    <rPh sb="10" eb="11">
      <t>ニ</t>
    </rPh>
    <rPh sb="11" eb="12">
      <t>コウ</t>
    </rPh>
    <rPh sb="12" eb="14">
      <t>ブンプ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</si>
  <si>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統計的な推測</t>
    </r>
    <rPh sb="4" eb="7">
      <t>トウケイテキ</t>
    </rPh>
    <rPh sb="8" eb="10">
      <t>スイソク</t>
    </rPh>
    <phoneticPr fontId="7"/>
  </si>
  <si>
    <r>
      <t>7</t>
    </r>
    <r>
      <rPr>
        <sz val="10.5"/>
        <rFont val="ＭＳ 明朝"/>
        <family val="1"/>
        <charset val="128"/>
      </rPr>
      <t>．標本平均の分布</t>
    </r>
    <rPh sb="2" eb="4">
      <t>ヒョウホン</t>
    </rPh>
    <rPh sb="4" eb="6">
      <t>ヘイキン</t>
    </rPh>
    <rPh sb="7" eb="9">
      <t>ブンプ</t>
    </rPh>
    <phoneticPr fontId="7"/>
  </si>
  <si>
    <t>8．推定</t>
    <rPh sb="2" eb="4">
      <t>スイテイ</t>
    </rPh>
    <phoneticPr fontId="7"/>
  </si>
  <si>
    <t>高等学校 数学Ｂ　時間配当表</t>
    <rPh sb="0" eb="2">
      <t>コウトウ</t>
    </rPh>
    <rPh sb="2" eb="4">
      <t>ガッコウ</t>
    </rPh>
    <rPh sb="5" eb="7">
      <t>スウガク</t>
    </rPh>
    <rPh sb="9" eb="11">
      <t>ジカン</t>
    </rPh>
    <rPh sb="11" eb="14">
      <t>ハイトウヒョウ</t>
    </rPh>
    <phoneticPr fontId="7"/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</si>
  <si>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数列</t>
    </r>
    <rPh sb="4" eb="6">
      <t>スウレツ</t>
    </rPh>
    <phoneticPr fontId="7"/>
  </si>
  <si>
    <r>
      <t>5</t>
    </r>
    <r>
      <rPr>
        <sz val="10.5"/>
        <rFont val="ＭＳ 明朝"/>
        <family val="1"/>
        <charset val="128"/>
      </rPr>
      <t>．等比数列の和・コラム
研究　複利計算</t>
    </r>
    <rPh sb="2" eb="4">
      <t>トウヒ</t>
    </rPh>
    <rPh sb="4" eb="6">
      <t>スウレツ</t>
    </rPh>
    <rPh sb="7" eb="8">
      <t>ワ</t>
    </rPh>
    <rPh sb="13" eb="15">
      <t>ケンキュウ</t>
    </rPh>
    <rPh sb="16" eb="18">
      <t>フクリ</t>
    </rPh>
    <rPh sb="18" eb="20">
      <t>ケイサン</t>
    </rPh>
    <phoneticPr fontId="7"/>
  </si>
  <si>
    <r>
      <t>9</t>
    </r>
    <r>
      <rPr>
        <sz val="10.5"/>
        <rFont val="ＭＳ 明朝"/>
        <family val="1"/>
        <charset val="128"/>
      </rPr>
      <t>．漸化式・コラム
研究　a</t>
    </r>
    <r>
      <rPr>
        <vertAlign val="subscript"/>
        <sz val="10.5"/>
        <rFont val="ＭＳ 明朝"/>
        <family val="1"/>
        <charset val="128"/>
      </rPr>
      <t>n＋1</t>
    </r>
    <r>
      <rPr>
        <sz val="10.5"/>
        <rFont val="ＭＳ 明朝"/>
        <family val="1"/>
        <charset val="128"/>
      </rPr>
      <t>=pa</t>
    </r>
    <r>
      <rPr>
        <vertAlign val="subscript"/>
        <sz val="10.5"/>
        <rFont val="ＭＳ 明朝"/>
        <family val="1"/>
        <charset val="128"/>
      </rPr>
      <t>n</t>
    </r>
    <r>
      <rPr>
        <sz val="10.5"/>
        <rFont val="ＭＳ 明朝"/>
        <family val="1"/>
        <charset val="128"/>
      </rPr>
      <t>+qを満たす数列の階差数列
研究　図形と漸化式
発展　隣接3項間の漸化式</t>
    </r>
    <rPh sb="2" eb="5">
      <t>ゼンカシキ</t>
    </rPh>
    <rPh sb="10" eb="12">
      <t>ケンキュウ</t>
    </rPh>
    <rPh sb="24" eb="25">
      <t>ミ</t>
    </rPh>
    <rPh sb="27" eb="29">
      <t>スウレツ</t>
    </rPh>
    <rPh sb="30" eb="32">
      <t>カイサ</t>
    </rPh>
    <rPh sb="32" eb="34">
      <t>スウレツ</t>
    </rPh>
    <rPh sb="35" eb="37">
      <t>ケンキュウ</t>
    </rPh>
    <rPh sb="38" eb="40">
      <t>ズケイ</t>
    </rPh>
    <rPh sb="41" eb="44">
      <t>ゼンカシキ</t>
    </rPh>
    <rPh sb="45" eb="47">
      <t>ハッテン</t>
    </rPh>
    <rPh sb="48" eb="50">
      <t>リンセツ</t>
    </rPh>
    <rPh sb="51" eb="52">
      <t>コウ</t>
    </rPh>
    <rPh sb="52" eb="53">
      <t>カン</t>
    </rPh>
    <rPh sb="54" eb="57">
      <t>ゼンカシキ</t>
    </rPh>
    <phoneticPr fontId="7"/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</si>
  <si>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統計的な推測</t>
    </r>
  </si>
  <si>
    <r>
      <t>3</t>
    </r>
    <r>
      <rPr>
        <sz val="10.5"/>
        <rFont val="ＭＳ 明朝"/>
        <family val="1"/>
        <charset val="128"/>
      </rPr>
      <t>．確率変数の和と積・コラム</t>
    </r>
    <rPh sb="2" eb="6">
      <t>カクリツヘンスウ</t>
    </rPh>
    <rPh sb="7" eb="8">
      <t>ワ</t>
    </rPh>
    <rPh sb="9" eb="10">
      <t>セキ</t>
    </rPh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</si>
  <si>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数学と社会生活</t>
    </r>
    <rPh sb="4" eb="6">
      <t>スウガク</t>
    </rPh>
    <rPh sb="7" eb="9">
      <t>シャカイ</t>
    </rPh>
    <rPh sb="9" eb="11">
      <t>セイカツ</t>
    </rPh>
    <phoneticPr fontId="7"/>
  </si>
  <si>
    <r>
      <t>1</t>
    </r>
    <r>
      <rPr>
        <sz val="10.5"/>
        <rFont val="ＭＳ 明朝"/>
        <family val="1"/>
        <charset val="128"/>
      </rPr>
      <t>．数学を活用した問題解決</t>
    </r>
    <rPh sb="2" eb="4">
      <t>スウガク</t>
    </rPh>
    <rPh sb="5" eb="7">
      <t>カツヨウ</t>
    </rPh>
    <rPh sb="9" eb="11">
      <t>モンダイ</t>
    </rPh>
    <rPh sb="11" eb="13">
      <t>カイケツ</t>
    </rPh>
    <phoneticPr fontId="7"/>
  </si>
  <si>
    <r>
      <t>2</t>
    </r>
    <r>
      <rPr>
        <sz val="10.5"/>
        <rFont val="ＭＳ 明朝"/>
        <family val="1"/>
        <charset val="128"/>
      </rPr>
      <t>．社会の中にある数学</t>
    </r>
    <rPh sb="2" eb="4">
      <t>シャカイ</t>
    </rPh>
    <rPh sb="5" eb="6">
      <t>ナカ</t>
    </rPh>
    <rPh sb="9" eb="11">
      <t>スウガク</t>
    </rPh>
    <phoneticPr fontId="7"/>
  </si>
  <si>
    <r>
      <t>4</t>
    </r>
    <r>
      <rPr>
        <sz val="10.5"/>
        <rFont val="ＭＳ 明朝"/>
        <family val="1"/>
        <charset val="128"/>
      </rPr>
      <t>．変化をとらえる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～回帰分析～</t>
    </r>
    <rPh sb="2" eb="4">
      <t>ヘンカ</t>
    </rPh>
    <rPh sb="11" eb="15">
      <t>カイキブンセキ</t>
    </rPh>
    <phoneticPr fontId="7"/>
  </si>
  <si>
    <r>
      <t>3</t>
    </r>
    <r>
      <rPr>
        <sz val="10.5"/>
        <rFont val="ＭＳ 明朝"/>
        <family val="1"/>
        <charset val="128"/>
      </rPr>
      <t>．変化をとらえる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～移動平均～</t>
    </r>
    <rPh sb="2" eb="4">
      <t>ヘンカ</t>
    </rPh>
    <rPh sb="11" eb="13">
      <t>イドウ</t>
    </rPh>
    <rPh sb="13" eb="15">
      <t>ヘイキン</t>
    </rPh>
    <phoneticPr fontId="7"/>
  </si>
  <si>
    <r>
      <t>10</t>
    </r>
    <r>
      <rPr>
        <sz val="10.5"/>
        <rFont val="ＭＳ 明朝"/>
        <family val="1"/>
        <charset val="128"/>
      </rPr>
      <t>．数学的帰納法</t>
    </r>
    <r>
      <rPr>
        <sz val="10.5"/>
        <rFont val="Century"/>
        <family val="1"/>
      </rPr>
      <t xml:space="preserve">
</t>
    </r>
    <r>
      <rPr>
        <sz val="10.5"/>
        <rFont val="ＭＳ 明朝"/>
        <family val="1"/>
        <charset val="128"/>
      </rPr>
      <t>研究　自然数に関する命題のいろいろな証明</t>
    </r>
    <r>
      <rPr>
        <sz val="10.5"/>
        <rFont val="Century"/>
        <family val="1"/>
      </rPr>
      <t xml:space="preserve">
</t>
    </r>
    <rPh sb="3" eb="6">
      <t>スウガクテキ</t>
    </rPh>
    <rPh sb="6" eb="9">
      <t>キノウホウ</t>
    </rPh>
    <rPh sb="10" eb="12">
      <t>ケンキュウ</t>
    </rPh>
    <rPh sb="13" eb="16">
      <t>シゼンスウ</t>
    </rPh>
    <rPh sb="17" eb="18">
      <t>カン</t>
    </rPh>
    <rPh sb="20" eb="22">
      <t>メイダイ</t>
    </rPh>
    <rPh sb="28" eb="30">
      <t>ショウメイ</t>
    </rPh>
    <phoneticPr fontId="7"/>
  </si>
  <si>
    <r>
      <t>6</t>
    </r>
    <r>
      <rPr>
        <sz val="10.5"/>
        <rFont val="ＭＳ 明朝"/>
        <family val="1"/>
        <charset val="128"/>
      </rPr>
      <t>．</t>
    </r>
    <r>
      <rPr>
        <sz val="10.5"/>
        <rFont val="ＭＳ Ｐ明朝"/>
        <family val="1"/>
        <charset val="128"/>
      </rPr>
      <t>母集団と標本</t>
    </r>
    <rPh sb="2" eb="5">
      <t>ボシュウダン</t>
    </rPh>
    <rPh sb="6" eb="8">
      <t>ヒョウホン</t>
    </rPh>
    <phoneticPr fontId="7"/>
  </si>
  <si>
    <r>
      <t>5</t>
    </r>
    <r>
      <rPr>
        <sz val="10.5"/>
        <rFont val="ＭＳ Ｐ明朝"/>
        <family val="1"/>
        <charset val="128"/>
      </rPr>
      <t>．正規分布</t>
    </r>
    <r>
      <rPr>
        <sz val="10.5"/>
        <rFont val="ＭＳ 明朝"/>
        <family val="1"/>
        <charset val="128"/>
      </rPr>
      <t>・</t>
    </r>
    <r>
      <rPr>
        <sz val="10.5"/>
        <rFont val="ＭＳ Ｐ明朝"/>
        <family val="1"/>
        <charset val="128"/>
      </rPr>
      <t>コラム
研究　連続型確率変数の期待値，分散，標準偏差</t>
    </r>
    <rPh sb="2" eb="4">
      <t>セイキ</t>
    </rPh>
    <rPh sb="4" eb="6">
      <t>ブンプ</t>
    </rPh>
    <rPh sb="11" eb="13">
      <t>ケンキュウ</t>
    </rPh>
    <rPh sb="14" eb="16">
      <t>レンゾク</t>
    </rPh>
    <rPh sb="16" eb="17">
      <t>ガタ</t>
    </rPh>
    <rPh sb="17" eb="19">
      <t>カクリツ</t>
    </rPh>
    <rPh sb="19" eb="21">
      <t>ヘンスウ</t>
    </rPh>
    <rPh sb="22" eb="25">
      <t>キタイチ</t>
    </rPh>
    <rPh sb="26" eb="28">
      <t>ブンサン</t>
    </rPh>
    <rPh sb="29" eb="31">
      <t>ヒョウジュン</t>
    </rPh>
    <rPh sb="31" eb="33">
      <t>ヘンサ</t>
    </rPh>
    <phoneticPr fontId="7"/>
  </si>
  <si>
    <r>
      <t>9</t>
    </r>
    <r>
      <rPr>
        <sz val="10.5"/>
        <rFont val="ＭＳ Ｐ明朝"/>
        <family val="1"/>
        <charset val="128"/>
      </rPr>
      <t>．仮説検定</t>
    </r>
    <r>
      <rPr>
        <sz val="10.5"/>
        <rFont val="ＭＳ 明朝"/>
        <family val="1"/>
        <charset val="128"/>
      </rPr>
      <t>・</t>
    </r>
    <r>
      <rPr>
        <sz val="10.5"/>
        <rFont val="ＭＳ Ｐ明朝"/>
        <family val="1"/>
        <charset val="128"/>
      </rPr>
      <t>コラム</t>
    </r>
    <rPh sb="2" eb="4">
      <t>カセツ</t>
    </rPh>
    <rPh sb="4" eb="6">
      <t>ケンテイ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</si>
  <si>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いろいろな応用</t>
    </r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</si>
  <si>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いろいろな関数の導関数</t>
    </r>
    <rPh sb="9" eb="11">
      <t>カンスウ</t>
    </rPh>
    <rPh sb="12" eb="15">
      <t>ドウカンスウ</t>
    </rPh>
    <phoneticPr fontId="7"/>
  </si>
  <si>
    <r>
      <t>3</t>
    </r>
    <r>
      <rPr>
        <sz val="10.5"/>
        <rFont val="ＭＳ 明朝"/>
        <family val="1"/>
        <charset val="128"/>
      </rPr>
      <t>．</t>
    </r>
    <r>
      <rPr>
        <sz val="10.5"/>
        <rFont val="ＭＳ Ｐ明朝"/>
        <family val="1"/>
        <charset val="128"/>
      </rPr>
      <t>いろいろな関数の不定積分</t>
    </r>
    <rPh sb="7" eb="9">
      <t>カンスウ</t>
    </rPh>
    <rPh sb="10" eb="12">
      <t>フテイ</t>
    </rPh>
    <rPh sb="12" eb="14">
      <t>セキブン</t>
    </rPh>
    <phoneticPr fontId="7"/>
  </si>
  <si>
    <r>
      <t>4</t>
    </r>
    <r>
      <rPr>
        <sz val="10.5"/>
        <rFont val="ＭＳ 明朝"/>
        <family val="1"/>
        <charset val="128"/>
      </rPr>
      <t>．</t>
    </r>
    <r>
      <rPr>
        <sz val="10.5"/>
        <rFont val="ＭＳ Ｐ明朝"/>
        <family val="1"/>
        <charset val="128"/>
      </rPr>
      <t>ベクトルの内積</t>
    </r>
    <r>
      <rPr>
        <sz val="10.5"/>
        <rFont val="ＭＳ 明朝"/>
        <family val="1"/>
        <charset val="128"/>
      </rPr>
      <t>・</t>
    </r>
    <r>
      <rPr>
        <sz val="10.5"/>
        <rFont val="ＭＳ Ｐ明朝"/>
        <family val="1"/>
        <charset val="128"/>
      </rPr>
      <t>コラム
研究　三角形の面積</t>
    </r>
    <rPh sb="7" eb="8">
      <t>ナイ</t>
    </rPh>
    <rPh sb="8" eb="9">
      <t>セキ</t>
    </rPh>
    <rPh sb="14" eb="16">
      <t>ケンキュウ</t>
    </rPh>
    <rPh sb="17" eb="20">
      <t>サンカッケイ</t>
    </rPh>
    <rPh sb="21" eb="23">
      <t>メンセキ</t>
    </rPh>
    <phoneticPr fontId="7"/>
  </si>
  <si>
    <r>
      <t>5</t>
    </r>
    <r>
      <rPr>
        <sz val="10.5"/>
        <rFont val="ＭＳ 明朝"/>
        <family val="1"/>
        <charset val="128"/>
      </rPr>
      <t>．</t>
    </r>
    <r>
      <rPr>
        <sz val="10.5"/>
        <rFont val="ＭＳ Ｐ明朝"/>
        <family val="1"/>
        <charset val="128"/>
      </rPr>
      <t>位置ベクトル</t>
    </r>
    <rPh sb="2" eb="4">
      <t>イチ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</si>
</sst>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Century"/>
      <family val="1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vertAlign val="superscript"/>
      <sz val="10.5"/>
      <name val="Century"/>
      <family val="1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vertAlign val="superscript"/>
      <sz val="10.5"/>
      <name val="ＭＳ 明朝"/>
      <family val="1"/>
      <charset val="128"/>
    </font>
    <font>
      <vertAlign val="subscript"/>
      <sz val="10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9" fillId="3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9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9" fillId="4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9" fillId="3" borderId="1" xfId="0" applyFont="1" applyFill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9" fillId="4" borderId="1" xfId="0" applyFont="1" applyFill="1" applyBorder="1">
      <alignment vertical="center"/>
    </xf>
    <xf numFmtId="0" fontId="0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2" fillId="0" borderId="0" xfId="1" applyFont="1" applyAlignment="1">
      <alignment horizontal="left" vertical="center"/>
    </xf>
    <xf numFmtId="0" fontId="1" fillId="0" borderId="0" xfId="1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10" fillId="0" borderId="0" xfId="1" applyFont="1">
      <alignment vertical="center"/>
    </xf>
    <xf numFmtId="0" fontId="4" fillId="2" borderId="1" xfId="1" applyFont="1" applyFill="1" applyBorder="1" applyAlignment="1">
      <alignment horizontal="left" vertical="center"/>
    </xf>
    <xf numFmtId="0" fontId="9" fillId="2" borderId="1" xfId="1" applyFont="1" applyFill="1" applyBorder="1">
      <alignment vertical="center"/>
    </xf>
    <xf numFmtId="0" fontId="2" fillId="0" borderId="1" xfId="1" applyFont="1" applyBorder="1" applyAlignment="1">
      <alignment horizontal="left" vertical="center"/>
    </xf>
    <xf numFmtId="0" fontId="1" fillId="0" borderId="1" xfId="1" applyBorder="1">
      <alignment vertical="center"/>
    </xf>
    <xf numFmtId="0" fontId="6" fillId="0" borderId="1" xfId="1" applyFont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9" fillId="3" borderId="1" xfId="1" applyFont="1" applyFill="1" applyBorder="1">
      <alignment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6" fillId="3" borderId="1" xfId="1" applyFont="1" applyFill="1" applyBorder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1" fillId="0" borderId="1" xfId="1" applyFont="1" applyBorder="1">
      <alignment vertical="center"/>
    </xf>
    <xf numFmtId="0" fontId="1" fillId="0" borderId="1" xfId="0" applyFont="1" applyFill="1" applyBorder="1">
      <alignment vertical="center"/>
    </xf>
  </cellXfs>
  <cellStyles count="2">
    <cellStyle name="標準" xfId="0" builtinId="0"/>
    <cellStyle name="標準 2" xfId="1" xr:uid="{2F97C24F-B1B5-4A65-9463-450316EAD3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2"/>
  <sheetViews>
    <sheetView showGridLines="0" tabSelected="1" zoomScaleNormal="100" workbookViewId="0"/>
  </sheetViews>
  <sheetFormatPr defaultRowHeight="13.5" x14ac:dyDescent="0.15"/>
  <cols>
    <col min="1" max="1" width="38.625" style="2" customWidth="1"/>
    <col min="2" max="2" width="7.625" style="4" customWidth="1"/>
    <col min="3" max="3" width="7.625" style="5" customWidth="1"/>
  </cols>
  <sheetData>
    <row r="1" spans="1:3" x14ac:dyDescent="0.15">
      <c r="A1" s="30" t="s">
        <v>118</v>
      </c>
    </row>
    <row r="2" spans="1:3" ht="18.75" x14ac:dyDescent="0.15">
      <c r="A2" s="1" t="s">
        <v>151</v>
      </c>
    </row>
    <row r="3" spans="1:3" ht="18.75" x14ac:dyDescent="0.15">
      <c r="A3" s="1"/>
    </row>
    <row r="4" spans="1:3" ht="14.25" x14ac:dyDescent="0.15">
      <c r="A4" s="3"/>
      <c r="B4" s="7" t="s">
        <v>18</v>
      </c>
      <c r="C4" s="17" t="s">
        <v>14</v>
      </c>
    </row>
    <row r="5" spans="1:3" ht="14.25" x14ac:dyDescent="0.15">
      <c r="A5" s="7" t="s">
        <v>20</v>
      </c>
      <c r="B5" s="8">
        <f>B7+B24+B31+B47+B62+B72</f>
        <v>201</v>
      </c>
      <c r="C5" s="8">
        <f>C7+C24+C31+C47+C62+C72</f>
        <v>90</v>
      </c>
    </row>
    <row r="6" spans="1:3" ht="14.25" x14ac:dyDescent="0.15">
      <c r="A6" s="3"/>
      <c r="B6" s="6"/>
      <c r="C6" s="3"/>
    </row>
    <row r="7" spans="1:3" ht="15.75" x14ac:dyDescent="0.15">
      <c r="A7" s="9" t="s">
        <v>0</v>
      </c>
      <c r="B7" s="10">
        <f>B8+B13+B17+B22+1</f>
        <v>44</v>
      </c>
      <c r="C7" s="10">
        <f>C8+C13+C17+C22</f>
        <v>19</v>
      </c>
    </row>
    <row r="8" spans="1:3" x14ac:dyDescent="0.15">
      <c r="A8" s="11" t="s">
        <v>1</v>
      </c>
      <c r="B8" s="16">
        <f>SUM(B9:B12)</f>
        <v>17</v>
      </c>
      <c r="C8" s="16">
        <f>SUM(C9:C12)</f>
        <v>7</v>
      </c>
    </row>
    <row r="9" spans="1:3" x14ac:dyDescent="0.15">
      <c r="A9" s="12" t="s">
        <v>123</v>
      </c>
      <c r="B9" s="13">
        <v>4</v>
      </c>
      <c r="C9" s="13">
        <v>1.5</v>
      </c>
    </row>
    <row r="10" spans="1:3" x14ac:dyDescent="0.15">
      <c r="A10" s="12" t="s">
        <v>124</v>
      </c>
      <c r="B10" s="13">
        <v>4</v>
      </c>
      <c r="C10" s="13">
        <v>2</v>
      </c>
    </row>
    <row r="11" spans="1:3" ht="27" x14ac:dyDescent="0.15">
      <c r="A11" s="14" t="s">
        <v>125</v>
      </c>
      <c r="B11" s="13">
        <v>8</v>
      </c>
      <c r="C11" s="13">
        <v>3</v>
      </c>
    </row>
    <row r="12" spans="1:3" x14ac:dyDescent="0.15">
      <c r="A12" s="15" t="s">
        <v>2</v>
      </c>
      <c r="B12" s="13">
        <v>1</v>
      </c>
      <c r="C12" s="13">
        <v>0.5</v>
      </c>
    </row>
    <row r="13" spans="1:3" x14ac:dyDescent="0.15">
      <c r="A13" s="11" t="s">
        <v>3</v>
      </c>
      <c r="B13" s="16">
        <f>SUM(B14:B16)</f>
        <v>12</v>
      </c>
      <c r="C13" s="16">
        <f>SUM(C14:C16)</f>
        <v>5</v>
      </c>
    </row>
    <row r="14" spans="1:3" ht="26.25" x14ac:dyDescent="0.15">
      <c r="A14" s="14" t="s">
        <v>47</v>
      </c>
      <c r="B14" s="13">
        <v>6</v>
      </c>
      <c r="C14" s="13">
        <v>2</v>
      </c>
    </row>
    <row r="15" spans="1:3" ht="27" x14ac:dyDescent="0.15">
      <c r="A15" s="14" t="s">
        <v>16</v>
      </c>
      <c r="B15" s="13">
        <v>5</v>
      </c>
      <c r="C15" s="13">
        <v>2.5</v>
      </c>
    </row>
    <row r="16" spans="1:3" x14ac:dyDescent="0.15">
      <c r="A16" s="15" t="s">
        <v>2</v>
      </c>
      <c r="B16" s="13">
        <v>1</v>
      </c>
      <c r="C16" s="13">
        <v>0.5</v>
      </c>
    </row>
    <row r="17" spans="1:3" x14ac:dyDescent="0.15">
      <c r="A17" s="11" t="s">
        <v>4</v>
      </c>
      <c r="B17" s="16">
        <f>SUM(B18:B21)</f>
        <v>12</v>
      </c>
      <c r="C17" s="16">
        <f>SUM(C18:C21)</f>
        <v>5</v>
      </c>
    </row>
    <row r="18" spans="1:3" x14ac:dyDescent="0.15">
      <c r="A18" s="12" t="s">
        <v>21</v>
      </c>
      <c r="B18" s="13">
        <v>3</v>
      </c>
      <c r="C18" s="13">
        <v>1</v>
      </c>
    </row>
    <row r="19" spans="1:3" x14ac:dyDescent="0.15">
      <c r="A19" s="12" t="s">
        <v>22</v>
      </c>
      <c r="B19" s="13">
        <v>5</v>
      </c>
      <c r="C19" s="13">
        <v>2</v>
      </c>
    </row>
    <row r="20" spans="1:3" ht="26.25" x14ac:dyDescent="0.15">
      <c r="A20" s="14" t="s">
        <v>23</v>
      </c>
      <c r="B20" s="13">
        <v>3</v>
      </c>
      <c r="C20" s="13">
        <v>1.5</v>
      </c>
    </row>
    <row r="21" spans="1:3" x14ac:dyDescent="0.15">
      <c r="A21" s="15" t="s">
        <v>2</v>
      </c>
      <c r="B21" s="13">
        <v>1</v>
      </c>
      <c r="C21" s="13">
        <v>0.5</v>
      </c>
    </row>
    <row r="22" spans="1:3" x14ac:dyDescent="0.15">
      <c r="A22" s="11" t="s">
        <v>24</v>
      </c>
      <c r="B22" s="16">
        <v>2</v>
      </c>
      <c r="C22" s="16">
        <v>2</v>
      </c>
    </row>
    <row r="24" spans="1:3" ht="15.75" x14ac:dyDescent="0.15">
      <c r="A24" s="9" t="s">
        <v>48</v>
      </c>
      <c r="B24" s="10">
        <f>SUM(B25:B29)+1</f>
        <v>22</v>
      </c>
      <c r="C24" s="10">
        <f>SUM(C25:C29)</f>
        <v>8</v>
      </c>
    </row>
    <row r="25" spans="1:3" ht="26.25" x14ac:dyDescent="0.15">
      <c r="A25" s="14" t="s">
        <v>49</v>
      </c>
      <c r="B25" s="13">
        <v>6</v>
      </c>
      <c r="C25" s="13">
        <v>2</v>
      </c>
    </row>
    <row r="26" spans="1:3" x14ac:dyDescent="0.15">
      <c r="A26" s="12" t="s">
        <v>126</v>
      </c>
      <c r="B26" s="13">
        <v>7</v>
      </c>
      <c r="C26" s="13">
        <v>2.5</v>
      </c>
    </row>
    <row r="27" spans="1:3" ht="26.25" x14ac:dyDescent="0.15">
      <c r="A27" s="14" t="s">
        <v>127</v>
      </c>
      <c r="B27" s="13">
        <v>5</v>
      </c>
      <c r="C27" s="13">
        <v>2</v>
      </c>
    </row>
    <row r="28" spans="1:3" x14ac:dyDescent="0.15">
      <c r="A28" s="15" t="s">
        <v>2</v>
      </c>
      <c r="B28" s="13">
        <v>1</v>
      </c>
      <c r="C28" s="13">
        <v>0.5</v>
      </c>
    </row>
    <row r="29" spans="1:3" ht="25.5" x14ac:dyDescent="0.15">
      <c r="A29" s="24" t="s">
        <v>56</v>
      </c>
      <c r="B29" s="16">
        <v>2</v>
      </c>
      <c r="C29" s="16">
        <v>1</v>
      </c>
    </row>
    <row r="31" spans="1:3" ht="15.75" x14ac:dyDescent="0.15">
      <c r="A31" s="9" t="s">
        <v>50</v>
      </c>
      <c r="B31" s="10">
        <f>B32+B36+B40+B45+1</f>
        <v>54</v>
      </c>
      <c r="C31" s="10">
        <f>C32+C36+C40+C45</f>
        <v>29</v>
      </c>
    </row>
    <row r="32" spans="1:3" x14ac:dyDescent="0.15">
      <c r="A32" s="11" t="s">
        <v>5</v>
      </c>
      <c r="B32" s="16">
        <f>SUM(B33:B35)</f>
        <v>15</v>
      </c>
      <c r="C32" s="16">
        <f>SUM(C33:C35)</f>
        <v>8</v>
      </c>
    </row>
    <row r="33" spans="1:3" x14ac:dyDescent="0.15">
      <c r="A33" s="14" t="s">
        <v>51</v>
      </c>
      <c r="B33" s="13">
        <v>4</v>
      </c>
      <c r="C33" s="13">
        <v>2</v>
      </c>
    </row>
    <row r="34" spans="1:3" ht="39" x14ac:dyDescent="0.15">
      <c r="A34" s="14" t="s">
        <v>25</v>
      </c>
      <c r="B34" s="13">
        <v>10</v>
      </c>
      <c r="C34" s="13">
        <v>5.5</v>
      </c>
    </row>
    <row r="35" spans="1:3" x14ac:dyDescent="0.15">
      <c r="A35" s="15" t="s">
        <v>2</v>
      </c>
      <c r="B35" s="13">
        <v>1</v>
      </c>
      <c r="C35" s="13">
        <v>0.5</v>
      </c>
    </row>
    <row r="36" spans="1:3" ht="13.5" customHeight="1" x14ac:dyDescent="0.15">
      <c r="A36" s="11" t="s">
        <v>30</v>
      </c>
      <c r="B36" s="16">
        <f>SUM(B37:B39)</f>
        <v>11</v>
      </c>
      <c r="C36" s="16">
        <f>SUM(C37:C39)</f>
        <v>7</v>
      </c>
    </row>
    <row r="37" spans="1:3" ht="13.5" customHeight="1" x14ac:dyDescent="0.15">
      <c r="A37" s="12" t="s">
        <v>26</v>
      </c>
      <c r="B37" s="13">
        <v>7</v>
      </c>
      <c r="C37" s="13">
        <v>5</v>
      </c>
    </row>
    <row r="38" spans="1:3" x14ac:dyDescent="0.15">
      <c r="A38" s="12" t="s">
        <v>6</v>
      </c>
      <c r="B38" s="13">
        <v>3</v>
      </c>
      <c r="C38" s="13">
        <v>1.5</v>
      </c>
    </row>
    <row r="39" spans="1:3" x14ac:dyDescent="0.15">
      <c r="A39" s="15" t="s">
        <v>2</v>
      </c>
      <c r="B39" s="13">
        <v>1</v>
      </c>
      <c r="C39" s="13">
        <v>0.5</v>
      </c>
    </row>
    <row r="40" spans="1:3" x14ac:dyDescent="0.15">
      <c r="A40" s="11" t="s">
        <v>31</v>
      </c>
      <c r="B40" s="16">
        <f>SUM(B41:B44)</f>
        <v>25</v>
      </c>
      <c r="C40" s="16">
        <f>SUM(C41:C44)</f>
        <v>12</v>
      </c>
    </row>
    <row r="41" spans="1:3" x14ac:dyDescent="0.15">
      <c r="A41" s="12" t="s">
        <v>7</v>
      </c>
      <c r="B41" s="13">
        <v>5</v>
      </c>
      <c r="C41" s="13">
        <v>2.5</v>
      </c>
    </row>
    <row r="42" spans="1:3" ht="26.25" x14ac:dyDescent="0.15">
      <c r="A42" s="14" t="s">
        <v>58</v>
      </c>
      <c r="B42" s="13">
        <v>6</v>
      </c>
      <c r="C42" s="13">
        <v>2.5</v>
      </c>
    </row>
    <row r="43" spans="1:3" ht="26.25" x14ac:dyDescent="0.15">
      <c r="A43" s="14" t="s">
        <v>128</v>
      </c>
      <c r="B43" s="13">
        <v>13</v>
      </c>
      <c r="C43" s="13">
        <v>6.5</v>
      </c>
    </row>
    <row r="44" spans="1:3" x14ac:dyDescent="0.15">
      <c r="A44" s="15" t="s">
        <v>2</v>
      </c>
      <c r="B44" s="13">
        <v>1</v>
      </c>
      <c r="C44" s="13">
        <v>0.5</v>
      </c>
    </row>
    <row r="45" spans="1:3" x14ac:dyDescent="0.15">
      <c r="A45" s="11" t="s">
        <v>24</v>
      </c>
      <c r="B45" s="16">
        <v>2</v>
      </c>
      <c r="C45" s="16">
        <v>2</v>
      </c>
    </row>
    <row r="47" spans="1:3" ht="15.75" x14ac:dyDescent="0.15">
      <c r="A47" s="9" t="s">
        <v>52</v>
      </c>
      <c r="B47" s="10">
        <f>B48+B53+B60+1</f>
        <v>40</v>
      </c>
      <c r="C47" s="10">
        <f>C48+C53+C60</f>
        <v>21</v>
      </c>
    </row>
    <row r="48" spans="1:3" x14ac:dyDescent="0.15">
      <c r="A48" s="11" t="s">
        <v>8</v>
      </c>
      <c r="B48" s="16">
        <f>SUM(B49:B52)</f>
        <v>18</v>
      </c>
      <c r="C48" s="16">
        <f>SUM(C49:C52)</f>
        <v>9</v>
      </c>
    </row>
    <row r="49" spans="1:3" x14ac:dyDescent="0.15">
      <c r="A49" s="12" t="s">
        <v>9</v>
      </c>
      <c r="B49" s="13">
        <v>6</v>
      </c>
      <c r="C49" s="13">
        <v>3</v>
      </c>
    </row>
    <row r="50" spans="1:3" x14ac:dyDescent="0.15">
      <c r="A50" s="12" t="s">
        <v>10</v>
      </c>
      <c r="B50" s="13">
        <v>3</v>
      </c>
      <c r="C50" s="13">
        <v>2</v>
      </c>
    </row>
    <row r="51" spans="1:3" x14ac:dyDescent="0.15">
      <c r="A51" s="12" t="s">
        <v>11</v>
      </c>
      <c r="B51" s="13">
        <v>8</v>
      </c>
      <c r="C51" s="13">
        <v>3.5</v>
      </c>
    </row>
    <row r="52" spans="1:3" x14ac:dyDescent="0.15">
      <c r="A52" s="15" t="s">
        <v>2</v>
      </c>
      <c r="B52" s="13">
        <v>1</v>
      </c>
      <c r="C52" s="13">
        <v>0.5</v>
      </c>
    </row>
    <row r="53" spans="1:3" x14ac:dyDescent="0.15">
      <c r="A53" s="11" t="s">
        <v>12</v>
      </c>
      <c r="B53" s="16">
        <f>SUM(B54:B59)</f>
        <v>19</v>
      </c>
      <c r="C53" s="16">
        <f>SUM(C54:C59)</f>
        <v>10</v>
      </c>
    </row>
    <row r="54" spans="1:3" x14ac:dyDescent="0.15">
      <c r="A54" s="12" t="s">
        <v>13</v>
      </c>
      <c r="B54" s="13">
        <v>4</v>
      </c>
      <c r="C54" s="13">
        <v>1.5</v>
      </c>
    </row>
    <row r="55" spans="1:3" x14ac:dyDescent="0.15">
      <c r="A55" s="12" t="s">
        <v>129</v>
      </c>
      <c r="B55" s="13">
        <v>4</v>
      </c>
      <c r="C55" s="13">
        <v>1.5</v>
      </c>
    </row>
    <row r="56" spans="1:3" x14ac:dyDescent="0.15">
      <c r="A56" s="12" t="s">
        <v>19</v>
      </c>
      <c r="B56" s="13">
        <v>2</v>
      </c>
      <c r="C56" s="13">
        <v>2</v>
      </c>
    </row>
    <row r="57" spans="1:3" ht="26.25" x14ac:dyDescent="0.15">
      <c r="A57" s="14" t="s">
        <v>17</v>
      </c>
      <c r="B57" s="13">
        <v>5</v>
      </c>
      <c r="C57" s="13">
        <v>3</v>
      </c>
    </row>
    <row r="58" spans="1:3" ht="26.25" x14ac:dyDescent="0.15">
      <c r="A58" s="14" t="s">
        <v>53</v>
      </c>
      <c r="B58" s="13">
        <v>3</v>
      </c>
      <c r="C58" s="13">
        <v>1.5</v>
      </c>
    </row>
    <row r="59" spans="1:3" x14ac:dyDescent="0.15">
      <c r="A59" s="15" t="s">
        <v>2</v>
      </c>
      <c r="B59" s="13">
        <v>1</v>
      </c>
      <c r="C59" s="13">
        <v>0.5</v>
      </c>
    </row>
    <row r="60" spans="1:3" x14ac:dyDescent="0.15">
      <c r="A60" s="11" t="s">
        <v>24</v>
      </c>
      <c r="B60" s="16">
        <v>2</v>
      </c>
      <c r="C60" s="16">
        <v>2</v>
      </c>
    </row>
    <row r="62" spans="1:3" ht="15.75" x14ac:dyDescent="0.15">
      <c r="A62" s="9" t="s">
        <v>54</v>
      </c>
      <c r="B62" s="10">
        <f>SUM(B63:B70)+1</f>
        <v>34</v>
      </c>
      <c r="C62" s="10">
        <f>SUM(C63:C70)</f>
        <v>9</v>
      </c>
    </row>
    <row r="63" spans="1:3" x14ac:dyDescent="0.15">
      <c r="A63" s="12" t="s">
        <v>27</v>
      </c>
      <c r="B63" s="13">
        <v>2</v>
      </c>
      <c r="C63" s="13">
        <v>0.5</v>
      </c>
    </row>
    <row r="64" spans="1:3" ht="26.25" x14ac:dyDescent="0.15">
      <c r="A64" s="14" t="s">
        <v>130</v>
      </c>
      <c r="B64" s="13">
        <v>4</v>
      </c>
      <c r="C64" s="13">
        <v>1</v>
      </c>
    </row>
    <row r="65" spans="1:3" x14ac:dyDescent="0.15">
      <c r="A65" s="12" t="s">
        <v>28</v>
      </c>
      <c r="B65" s="13">
        <v>6</v>
      </c>
      <c r="C65" s="13">
        <v>1</v>
      </c>
    </row>
    <row r="66" spans="1:3" ht="26.25" x14ac:dyDescent="0.15">
      <c r="A66" s="14" t="s">
        <v>55</v>
      </c>
      <c r="B66" s="13">
        <v>5</v>
      </c>
      <c r="C66" s="13">
        <v>2</v>
      </c>
    </row>
    <row r="67" spans="1:3" ht="26.25" x14ac:dyDescent="0.15">
      <c r="A67" s="14" t="s">
        <v>131</v>
      </c>
      <c r="B67" s="13">
        <v>9</v>
      </c>
      <c r="C67" s="13">
        <v>2</v>
      </c>
    </row>
    <row r="68" spans="1:3" ht="26.25" x14ac:dyDescent="0.15">
      <c r="A68" s="14" t="s">
        <v>132</v>
      </c>
      <c r="B68" s="13">
        <v>4</v>
      </c>
      <c r="C68" s="13">
        <v>1</v>
      </c>
    </row>
    <row r="69" spans="1:3" x14ac:dyDescent="0.15">
      <c r="A69" s="15" t="s">
        <v>2</v>
      </c>
      <c r="B69" s="13">
        <v>1</v>
      </c>
      <c r="C69" s="13">
        <v>0.5</v>
      </c>
    </row>
    <row r="70" spans="1:3" x14ac:dyDescent="0.15">
      <c r="A70" s="11" t="s">
        <v>24</v>
      </c>
      <c r="B70" s="16">
        <v>2</v>
      </c>
      <c r="C70" s="16">
        <v>1</v>
      </c>
    </row>
    <row r="72" spans="1:3" ht="13.5" customHeight="1" x14ac:dyDescent="0.15">
      <c r="A72" s="25" t="s">
        <v>15</v>
      </c>
      <c r="B72" s="26">
        <v>7</v>
      </c>
      <c r="C72" s="26">
        <v>4</v>
      </c>
    </row>
  </sheetData>
  <phoneticPr fontId="7"/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2"/>
  <sheetViews>
    <sheetView showGridLines="0" zoomScaleNormal="100" workbookViewId="0"/>
  </sheetViews>
  <sheetFormatPr defaultRowHeight="13.5" x14ac:dyDescent="0.15"/>
  <cols>
    <col min="1" max="1" width="38.625" style="2" customWidth="1"/>
    <col min="2" max="2" width="7.625" style="22" customWidth="1"/>
    <col min="3" max="3" width="7.625" customWidth="1"/>
  </cols>
  <sheetData>
    <row r="1" spans="1:3" x14ac:dyDescent="0.15">
      <c r="A1" s="30" t="s">
        <v>118</v>
      </c>
    </row>
    <row r="2" spans="1:3" ht="18.75" x14ac:dyDescent="0.15">
      <c r="A2" s="1" t="s">
        <v>152</v>
      </c>
      <c r="B2" s="5"/>
      <c r="C2" s="4"/>
    </row>
    <row r="3" spans="1:3" ht="18.75" x14ac:dyDescent="0.15">
      <c r="A3" s="1"/>
      <c r="B3" s="5"/>
      <c r="C3" s="4"/>
    </row>
    <row r="4" spans="1:3" ht="14.25" x14ac:dyDescent="0.15">
      <c r="A4" s="3"/>
      <c r="B4" s="17" t="s">
        <v>18</v>
      </c>
      <c r="C4" s="7" t="s">
        <v>14</v>
      </c>
    </row>
    <row r="5" spans="1:3" ht="14.25" x14ac:dyDescent="0.15">
      <c r="A5" s="7" t="s">
        <v>20</v>
      </c>
      <c r="B5" s="8">
        <f>B7+B23+B39</f>
        <v>157</v>
      </c>
      <c r="C5" s="8">
        <f>C7+C23+C39</f>
        <v>90</v>
      </c>
    </row>
    <row r="6" spans="1:3" ht="14.25" x14ac:dyDescent="0.15">
      <c r="A6" s="3"/>
      <c r="B6" s="6"/>
      <c r="C6" s="3"/>
    </row>
    <row r="7" spans="1:3" ht="15.75" x14ac:dyDescent="0.15">
      <c r="A7" s="9" t="s">
        <v>32</v>
      </c>
      <c r="B7" s="18">
        <f>B8+B14+B21+1</f>
        <v>60</v>
      </c>
      <c r="C7" s="18">
        <f>C8+C14+C21</f>
        <v>37</v>
      </c>
    </row>
    <row r="8" spans="1:3" x14ac:dyDescent="0.15">
      <c r="A8" s="11" t="s">
        <v>33</v>
      </c>
      <c r="B8" s="16">
        <f>SUM(B9:B13)</f>
        <v>29</v>
      </c>
      <c r="C8" s="16">
        <f>SUM(C9:C13)</f>
        <v>15</v>
      </c>
    </row>
    <row r="9" spans="1:3" x14ac:dyDescent="0.15">
      <c r="A9" s="14" t="s">
        <v>34</v>
      </c>
      <c r="B9" s="19">
        <v>4</v>
      </c>
      <c r="C9" s="19">
        <v>2</v>
      </c>
    </row>
    <row r="10" spans="1:3" x14ac:dyDescent="0.15">
      <c r="A10" s="12" t="s">
        <v>35</v>
      </c>
      <c r="B10" s="19">
        <v>5</v>
      </c>
      <c r="C10" s="19">
        <v>3</v>
      </c>
    </row>
    <row r="11" spans="1:3" x14ac:dyDescent="0.15">
      <c r="A11" s="12" t="s">
        <v>133</v>
      </c>
      <c r="B11" s="19">
        <v>9</v>
      </c>
      <c r="C11" s="19">
        <v>4</v>
      </c>
    </row>
    <row r="12" spans="1:3" ht="26.25" x14ac:dyDescent="0.15">
      <c r="A12" s="14" t="s">
        <v>57</v>
      </c>
      <c r="B12" s="20">
        <v>10</v>
      </c>
      <c r="C12" s="19">
        <v>5</v>
      </c>
    </row>
    <row r="13" spans="1:3" x14ac:dyDescent="0.15">
      <c r="A13" s="15" t="s">
        <v>2</v>
      </c>
      <c r="B13" s="19">
        <v>1</v>
      </c>
      <c r="C13" s="19">
        <v>1</v>
      </c>
    </row>
    <row r="14" spans="1:3" x14ac:dyDescent="0.15">
      <c r="A14" s="11" t="s">
        <v>36</v>
      </c>
      <c r="B14" s="16">
        <f>SUM(B15:B20)</f>
        <v>28</v>
      </c>
      <c r="C14" s="16">
        <f>SUM(C15:C20)</f>
        <v>20</v>
      </c>
    </row>
    <row r="15" spans="1:3" x14ac:dyDescent="0.15">
      <c r="A15" s="12" t="s">
        <v>43</v>
      </c>
      <c r="B15" s="20">
        <v>5</v>
      </c>
      <c r="C15" s="19">
        <v>3</v>
      </c>
    </row>
    <row r="16" spans="1:3" x14ac:dyDescent="0.15">
      <c r="A16" s="12" t="s">
        <v>44</v>
      </c>
      <c r="B16" s="20">
        <v>6</v>
      </c>
      <c r="C16" s="19">
        <v>4</v>
      </c>
    </row>
    <row r="17" spans="1:3" x14ac:dyDescent="0.15">
      <c r="A17" s="12" t="s">
        <v>45</v>
      </c>
      <c r="B17" s="20">
        <v>6</v>
      </c>
      <c r="C17" s="19">
        <v>4</v>
      </c>
    </row>
    <row r="18" spans="1:3" ht="26.25" x14ac:dyDescent="0.15">
      <c r="A18" s="14" t="s">
        <v>134</v>
      </c>
      <c r="B18" s="20">
        <v>6</v>
      </c>
      <c r="C18" s="19">
        <v>5</v>
      </c>
    </row>
    <row r="19" spans="1:3" x14ac:dyDescent="0.15">
      <c r="A19" s="12" t="s">
        <v>135</v>
      </c>
      <c r="B19" s="20">
        <v>4</v>
      </c>
      <c r="C19" s="19">
        <v>3</v>
      </c>
    </row>
    <row r="20" spans="1:3" x14ac:dyDescent="0.15">
      <c r="A20" s="15" t="s">
        <v>2</v>
      </c>
      <c r="B20" s="19">
        <v>1</v>
      </c>
      <c r="C20" s="19">
        <v>1</v>
      </c>
    </row>
    <row r="21" spans="1:3" x14ac:dyDescent="0.15">
      <c r="A21" s="11" t="s">
        <v>24</v>
      </c>
      <c r="B21" s="16">
        <v>2</v>
      </c>
      <c r="C21" s="16">
        <v>2</v>
      </c>
    </row>
    <row r="23" spans="1:3" ht="15.75" x14ac:dyDescent="0.15">
      <c r="A23" s="9" t="s">
        <v>37</v>
      </c>
      <c r="B23" s="18">
        <f>B24+B33+B37+1</f>
        <v>52</v>
      </c>
      <c r="C23" s="18">
        <f>C24+C33+C37</f>
        <v>29</v>
      </c>
    </row>
    <row r="24" spans="1:3" x14ac:dyDescent="0.15">
      <c r="A24" s="11" t="s">
        <v>38</v>
      </c>
      <c r="B24" s="16">
        <f>SUM(B25:B32)</f>
        <v>38</v>
      </c>
      <c r="C24" s="16">
        <f>SUM(C25:C32)</f>
        <v>20</v>
      </c>
    </row>
    <row r="25" spans="1:3" x14ac:dyDescent="0.15">
      <c r="A25" s="12" t="s">
        <v>39</v>
      </c>
      <c r="B25" s="19">
        <v>4</v>
      </c>
      <c r="C25" s="19">
        <v>2</v>
      </c>
    </row>
    <row r="26" spans="1:3" x14ac:dyDescent="0.15">
      <c r="A26" s="12" t="s">
        <v>136</v>
      </c>
      <c r="B26" s="19">
        <v>6</v>
      </c>
      <c r="C26" s="19">
        <v>2</v>
      </c>
    </row>
    <row r="27" spans="1:3" ht="51.75" x14ac:dyDescent="0.15">
      <c r="A27" s="14" t="s">
        <v>137</v>
      </c>
      <c r="B27" s="19">
        <v>8</v>
      </c>
      <c r="C27" s="19">
        <v>5</v>
      </c>
    </row>
    <row r="28" spans="1:3" x14ac:dyDescent="0.15">
      <c r="A28" s="12" t="s">
        <v>40</v>
      </c>
      <c r="B28" s="20">
        <v>4</v>
      </c>
      <c r="C28" s="19">
        <v>2</v>
      </c>
    </row>
    <row r="29" spans="1:3" ht="26.25" x14ac:dyDescent="0.15">
      <c r="A29" s="14" t="s">
        <v>41</v>
      </c>
      <c r="B29" s="20">
        <v>6</v>
      </c>
      <c r="C29" s="19">
        <v>4</v>
      </c>
    </row>
    <row r="30" spans="1:3" x14ac:dyDescent="0.15">
      <c r="A30" s="12" t="s">
        <v>46</v>
      </c>
      <c r="B30" s="20">
        <v>3</v>
      </c>
      <c r="C30" s="19">
        <v>1</v>
      </c>
    </row>
    <row r="31" spans="1:3" ht="51.75" x14ac:dyDescent="0.15">
      <c r="A31" s="14" t="s">
        <v>138</v>
      </c>
      <c r="B31" s="20">
        <v>6</v>
      </c>
      <c r="C31" s="19">
        <v>2</v>
      </c>
    </row>
    <row r="32" spans="1:3" ht="13.5" customHeight="1" x14ac:dyDescent="0.15">
      <c r="A32" s="15" t="s">
        <v>2</v>
      </c>
      <c r="B32" s="19">
        <v>1</v>
      </c>
      <c r="C32" s="19">
        <v>2</v>
      </c>
    </row>
    <row r="33" spans="1:3" x14ac:dyDescent="0.15">
      <c r="A33" s="11" t="s">
        <v>42</v>
      </c>
      <c r="B33" s="16">
        <f>SUM(B34:B36)</f>
        <v>11</v>
      </c>
      <c r="C33" s="16">
        <f>SUM(C34:C36)</f>
        <v>7</v>
      </c>
    </row>
    <row r="34" spans="1:3" x14ac:dyDescent="0.15">
      <c r="A34" s="14" t="s">
        <v>139</v>
      </c>
      <c r="B34" s="20">
        <v>4</v>
      </c>
      <c r="C34" s="19">
        <v>3</v>
      </c>
    </row>
    <row r="35" spans="1:3" ht="39" x14ac:dyDescent="0.15">
      <c r="A35" s="14" t="s">
        <v>140</v>
      </c>
      <c r="B35" s="20">
        <v>6</v>
      </c>
      <c r="C35" s="19">
        <v>3</v>
      </c>
    </row>
    <row r="36" spans="1:3" x14ac:dyDescent="0.15">
      <c r="A36" s="15" t="s">
        <v>2</v>
      </c>
      <c r="B36" s="19">
        <v>1</v>
      </c>
      <c r="C36" s="19">
        <v>1</v>
      </c>
    </row>
    <row r="37" spans="1:3" x14ac:dyDescent="0.15">
      <c r="A37" s="11" t="s">
        <v>24</v>
      </c>
      <c r="B37" s="16">
        <v>2</v>
      </c>
      <c r="C37" s="16">
        <v>2</v>
      </c>
    </row>
    <row r="38" spans="1:3" x14ac:dyDescent="0.15">
      <c r="A38" s="21"/>
    </row>
    <row r="39" spans="1:3" ht="15.75" x14ac:dyDescent="0.15">
      <c r="A39" s="9" t="s">
        <v>141</v>
      </c>
      <c r="B39" s="18">
        <f>SUM(B40:B50)+1</f>
        <v>45</v>
      </c>
      <c r="C39" s="18">
        <f>SUM(C40:C50)</f>
        <v>24</v>
      </c>
    </row>
    <row r="40" spans="1:3" x14ac:dyDescent="0.15">
      <c r="A40" s="14" t="s">
        <v>142</v>
      </c>
      <c r="B40" s="19">
        <v>4</v>
      </c>
      <c r="C40" s="19">
        <v>3</v>
      </c>
    </row>
    <row r="41" spans="1:3" x14ac:dyDescent="0.15">
      <c r="A41" s="14" t="s">
        <v>143</v>
      </c>
      <c r="B41" s="19">
        <v>4</v>
      </c>
      <c r="C41" s="19">
        <v>3</v>
      </c>
    </row>
    <row r="42" spans="1:3" x14ac:dyDescent="0.15">
      <c r="A42" s="14" t="s">
        <v>144</v>
      </c>
      <c r="B42" s="19">
        <v>4</v>
      </c>
      <c r="C42" s="19">
        <v>3</v>
      </c>
    </row>
    <row r="43" spans="1:3" x14ac:dyDescent="0.15">
      <c r="A43" s="14" t="s">
        <v>145</v>
      </c>
      <c r="B43" s="20">
        <v>4</v>
      </c>
      <c r="C43" s="19">
        <v>2</v>
      </c>
    </row>
    <row r="44" spans="1:3" x14ac:dyDescent="0.15">
      <c r="A44" s="14" t="s">
        <v>146</v>
      </c>
      <c r="B44" s="20">
        <v>4</v>
      </c>
      <c r="C44" s="19">
        <v>2</v>
      </c>
    </row>
    <row r="45" spans="1:3" x14ac:dyDescent="0.15">
      <c r="A45" s="14" t="s">
        <v>147</v>
      </c>
      <c r="B45" s="20">
        <v>4</v>
      </c>
      <c r="C45" s="19">
        <v>2</v>
      </c>
    </row>
    <row r="46" spans="1:3" x14ac:dyDescent="0.15">
      <c r="A46" s="14" t="s">
        <v>148</v>
      </c>
      <c r="B46" s="19">
        <v>4</v>
      </c>
      <c r="C46" s="19">
        <v>2</v>
      </c>
    </row>
    <row r="47" spans="1:3" ht="27" x14ac:dyDescent="0.15">
      <c r="A47" s="14" t="s">
        <v>149</v>
      </c>
      <c r="B47" s="20">
        <v>6</v>
      </c>
      <c r="C47" s="19">
        <v>2</v>
      </c>
    </row>
    <row r="48" spans="1:3" x14ac:dyDescent="0.15">
      <c r="A48" s="14" t="s">
        <v>153</v>
      </c>
      <c r="B48" s="20">
        <v>6</v>
      </c>
      <c r="C48" s="19">
        <v>1</v>
      </c>
    </row>
    <row r="49" spans="1:3" ht="25.5" x14ac:dyDescent="0.15">
      <c r="A49" s="29" t="s">
        <v>154</v>
      </c>
      <c r="B49" s="20">
        <v>3</v>
      </c>
      <c r="C49" s="19">
        <v>2</v>
      </c>
    </row>
    <row r="50" spans="1:3" x14ac:dyDescent="0.15">
      <c r="A50" s="11" t="s">
        <v>24</v>
      </c>
      <c r="B50" s="16">
        <v>1</v>
      </c>
      <c r="C50" s="16">
        <v>2</v>
      </c>
    </row>
    <row r="51" spans="1:3" x14ac:dyDescent="0.15">
      <c r="A51" s="21"/>
    </row>
    <row r="52" spans="1:3" x14ac:dyDescent="0.15">
      <c r="A52" s="23"/>
    </row>
  </sheetData>
  <phoneticPr fontId="7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4"/>
  <sheetViews>
    <sheetView showGridLines="0" zoomScaleNormal="100" workbookViewId="0"/>
  </sheetViews>
  <sheetFormatPr defaultRowHeight="13.5" x14ac:dyDescent="0.15"/>
  <cols>
    <col min="1" max="1" width="38.625" style="2" customWidth="1"/>
    <col min="2" max="3" width="7.625" customWidth="1"/>
  </cols>
  <sheetData>
    <row r="1" spans="1:4" x14ac:dyDescent="0.15">
      <c r="A1" s="30" t="s">
        <v>118</v>
      </c>
    </row>
    <row r="2" spans="1:4" ht="18.75" x14ac:dyDescent="0.15">
      <c r="A2" s="1" t="s">
        <v>150</v>
      </c>
      <c r="B2" s="31"/>
      <c r="C2" s="31"/>
    </row>
    <row r="3" spans="1:4" ht="18.75" x14ac:dyDescent="0.15">
      <c r="A3" s="1"/>
      <c r="B3" s="31"/>
      <c r="C3" s="31"/>
    </row>
    <row r="4" spans="1:4" ht="14.25" x14ac:dyDescent="0.15">
      <c r="A4" s="3"/>
      <c r="B4" s="7" t="s">
        <v>18</v>
      </c>
      <c r="C4" s="7" t="s">
        <v>14</v>
      </c>
    </row>
    <row r="5" spans="1:4" ht="14.25" x14ac:dyDescent="0.15">
      <c r="A5" s="7" t="s">
        <v>20</v>
      </c>
      <c r="B5" s="32">
        <f>B7+B21+B33+B51+B65+B77+B94</f>
        <v>232</v>
      </c>
      <c r="C5" s="32">
        <f>C7+C21+C33+C51+C65+C77+C94</f>
        <v>120</v>
      </c>
    </row>
    <row r="6" spans="1:4" ht="14.25" x14ac:dyDescent="0.15">
      <c r="A6" s="3"/>
      <c r="B6" s="3"/>
      <c r="C6" s="3"/>
    </row>
    <row r="7" spans="1:4" ht="15.75" x14ac:dyDescent="0.15">
      <c r="A7" s="9" t="s">
        <v>59</v>
      </c>
      <c r="B7" s="18">
        <f>B8+B15+B19+1</f>
        <v>32</v>
      </c>
      <c r="C7" s="18">
        <f>C8+C15+C19</f>
        <v>15</v>
      </c>
    </row>
    <row r="8" spans="1:4" x14ac:dyDescent="0.15">
      <c r="A8" s="11" t="s">
        <v>60</v>
      </c>
      <c r="B8" s="33">
        <f>SUM(B9:B14)</f>
        <v>18</v>
      </c>
      <c r="C8" s="33">
        <f>SUM(C9:C14)</f>
        <v>8</v>
      </c>
    </row>
    <row r="9" spans="1:4" x14ac:dyDescent="0.15">
      <c r="A9" s="12" t="s">
        <v>61</v>
      </c>
      <c r="B9" s="19">
        <v>3</v>
      </c>
      <c r="C9" s="19">
        <v>1</v>
      </c>
    </row>
    <row r="10" spans="1:4" ht="30" x14ac:dyDescent="0.15">
      <c r="A10" s="14" t="s">
        <v>62</v>
      </c>
      <c r="B10" s="37">
        <v>5</v>
      </c>
      <c r="C10" s="19">
        <v>2</v>
      </c>
      <c r="D10" s="34"/>
    </row>
    <row r="11" spans="1:4" x14ac:dyDescent="0.15">
      <c r="A11" s="12" t="s">
        <v>119</v>
      </c>
      <c r="B11" s="19">
        <v>3</v>
      </c>
      <c r="C11" s="37">
        <v>1.5</v>
      </c>
      <c r="D11" s="35"/>
    </row>
    <row r="12" spans="1:4" x14ac:dyDescent="0.15">
      <c r="A12" s="12" t="s">
        <v>63</v>
      </c>
      <c r="B12" s="19">
        <v>3</v>
      </c>
      <c r="C12" s="19">
        <v>1.5</v>
      </c>
    </row>
    <row r="13" spans="1:4" ht="26.25" x14ac:dyDescent="0.15">
      <c r="A13" s="14" t="s">
        <v>64</v>
      </c>
      <c r="B13" s="19">
        <v>3</v>
      </c>
      <c r="C13" s="37">
        <v>1.5</v>
      </c>
      <c r="D13" s="35"/>
    </row>
    <row r="14" spans="1:4" x14ac:dyDescent="0.15">
      <c r="A14" s="15" t="s">
        <v>2</v>
      </c>
      <c r="B14" s="19">
        <v>1</v>
      </c>
      <c r="C14" s="19">
        <v>0.5</v>
      </c>
    </row>
    <row r="15" spans="1:4" x14ac:dyDescent="0.15">
      <c r="A15" s="11" t="s">
        <v>65</v>
      </c>
      <c r="B15" s="33">
        <f>SUM(B16:B18)</f>
        <v>11</v>
      </c>
      <c r="C15" s="33">
        <f>SUM(C16:C18)</f>
        <v>5</v>
      </c>
    </row>
    <row r="16" spans="1:4" x14ac:dyDescent="0.15">
      <c r="A16" s="12" t="s">
        <v>66</v>
      </c>
      <c r="B16" s="19">
        <v>3</v>
      </c>
      <c r="C16" s="19">
        <v>1.5</v>
      </c>
    </row>
    <row r="17" spans="1:4" x14ac:dyDescent="0.15">
      <c r="A17" s="12" t="s">
        <v>120</v>
      </c>
      <c r="B17" s="37">
        <v>7</v>
      </c>
      <c r="C17" s="19">
        <v>3</v>
      </c>
      <c r="D17" s="34"/>
    </row>
    <row r="18" spans="1:4" x14ac:dyDescent="0.15">
      <c r="A18" s="15" t="s">
        <v>2</v>
      </c>
      <c r="B18" s="19">
        <v>1</v>
      </c>
      <c r="C18" s="19">
        <v>0.5</v>
      </c>
    </row>
    <row r="19" spans="1:4" x14ac:dyDescent="0.15">
      <c r="A19" s="11" t="s">
        <v>24</v>
      </c>
      <c r="B19" s="33">
        <v>2</v>
      </c>
      <c r="C19" s="33">
        <v>2</v>
      </c>
    </row>
    <row r="20" spans="1:4" x14ac:dyDescent="0.15">
      <c r="A20" s="23"/>
    </row>
    <row r="21" spans="1:4" ht="15.75" x14ac:dyDescent="0.15">
      <c r="A21" s="9" t="s">
        <v>67</v>
      </c>
      <c r="B21" s="18">
        <f>B22+B27+B31+1</f>
        <v>28</v>
      </c>
      <c r="C21" s="18">
        <f>C22+C27+C31</f>
        <v>13</v>
      </c>
    </row>
    <row r="22" spans="1:4" x14ac:dyDescent="0.15">
      <c r="A22" s="11" t="s">
        <v>68</v>
      </c>
      <c r="B22" s="33">
        <f>SUM(B23:B26)</f>
        <v>16</v>
      </c>
      <c r="C22" s="33">
        <f>SUM(C23:C26)</f>
        <v>8</v>
      </c>
    </row>
    <row r="23" spans="1:4" x14ac:dyDescent="0.15">
      <c r="A23" s="12" t="s">
        <v>69</v>
      </c>
      <c r="B23" s="19">
        <v>5</v>
      </c>
      <c r="C23" s="19">
        <v>2</v>
      </c>
    </row>
    <row r="24" spans="1:4" x14ac:dyDescent="0.15">
      <c r="A24" s="12" t="s">
        <v>70</v>
      </c>
      <c r="B24" s="19">
        <v>3</v>
      </c>
      <c r="C24" s="19">
        <v>1.5</v>
      </c>
    </row>
    <row r="25" spans="1:4" x14ac:dyDescent="0.15">
      <c r="A25" s="12" t="s">
        <v>121</v>
      </c>
      <c r="B25" s="37">
        <v>7</v>
      </c>
      <c r="C25" s="19">
        <v>4</v>
      </c>
      <c r="D25" s="34"/>
    </row>
    <row r="26" spans="1:4" x14ac:dyDescent="0.15">
      <c r="A26" s="27" t="s">
        <v>71</v>
      </c>
      <c r="B26" s="19">
        <v>1</v>
      </c>
      <c r="C26" s="37">
        <v>0.5</v>
      </c>
      <c r="D26" s="34"/>
    </row>
    <row r="27" spans="1:4" x14ac:dyDescent="0.15">
      <c r="A27" s="11" t="s">
        <v>72</v>
      </c>
      <c r="B27" s="33">
        <f>SUM(B28:B30)</f>
        <v>9</v>
      </c>
      <c r="C27" s="33">
        <f>SUM(C28:C30)</f>
        <v>4</v>
      </c>
    </row>
    <row r="28" spans="1:4" ht="26.25" x14ac:dyDescent="0.15">
      <c r="A28" s="14" t="s">
        <v>73</v>
      </c>
      <c r="B28" s="19">
        <v>4</v>
      </c>
      <c r="C28" s="19">
        <v>2</v>
      </c>
    </row>
    <row r="29" spans="1:4" ht="26.25" x14ac:dyDescent="0.15">
      <c r="A29" s="14" t="s">
        <v>112</v>
      </c>
      <c r="B29" s="19">
        <v>4</v>
      </c>
      <c r="C29" s="19">
        <v>1.5</v>
      </c>
    </row>
    <row r="30" spans="1:4" x14ac:dyDescent="0.15">
      <c r="A30" s="15" t="s">
        <v>2</v>
      </c>
      <c r="B30" s="19">
        <v>1</v>
      </c>
      <c r="C30" s="37">
        <v>0.5</v>
      </c>
      <c r="D30" s="34"/>
    </row>
    <row r="31" spans="1:4" x14ac:dyDescent="0.15">
      <c r="A31" s="11" t="s">
        <v>29</v>
      </c>
      <c r="B31" s="33">
        <v>2</v>
      </c>
      <c r="C31" s="33">
        <v>1</v>
      </c>
      <c r="D31" s="34"/>
    </row>
    <row r="33" spans="1:4" ht="15.75" x14ac:dyDescent="0.15">
      <c r="A33" s="9" t="s">
        <v>74</v>
      </c>
      <c r="B33" s="18">
        <f>B34+B40+B45+B49+1</f>
        <v>46</v>
      </c>
      <c r="C33" s="18">
        <f>C34+C40+C45+C49</f>
        <v>25</v>
      </c>
    </row>
    <row r="34" spans="1:4" x14ac:dyDescent="0.15">
      <c r="A34" s="11" t="s">
        <v>75</v>
      </c>
      <c r="B34" s="33">
        <f>SUM(B35:B39)</f>
        <v>18</v>
      </c>
      <c r="C34" s="33">
        <f>SUM(C35:C39)</f>
        <v>9</v>
      </c>
    </row>
    <row r="35" spans="1:4" x14ac:dyDescent="0.15">
      <c r="A35" s="12" t="s">
        <v>76</v>
      </c>
      <c r="B35" s="19">
        <v>3</v>
      </c>
      <c r="C35" s="37">
        <v>1</v>
      </c>
      <c r="D35" s="34"/>
    </row>
    <row r="36" spans="1:4" x14ac:dyDescent="0.15">
      <c r="A36" s="12" t="s">
        <v>77</v>
      </c>
      <c r="B36" s="19">
        <v>5</v>
      </c>
      <c r="C36" s="19">
        <v>2.5</v>
      </c>
    </row>
    <row r="37" spans="1:4" x14ac:dyDescent="0.15">
      <c r="A37" s="12" t="s">
        <v>78</v>
      </c>
      <c r="B37" s="19">
        <v>3</v>
      </c>
      <c r="C37" s="37">
        <v>1.5</v>
      </c>
      <c r="D37" s="34"/>
    </row>
    <row r="38" spans="1:4" ht="26.25" x14ac:dyDescent="0.15">
      <c r="A38" s="14" t="s">
        <v>113</v>
      </c>
      <c r="B38" s="19">
        <v>6</v>
      </c>
      <c r="C38" s="19">
        <v>3</v>
      </c>
    </row>
    <row r="39" spans="1:4" x14ac:dyDescent="0.15">
      <c r="A39" s="15" t="s">
        <v>2</v>
      </c>
      <c r="B39" s="19">
        <v>1</v>
      </c>
      <c r="C39" s="19">
        <v>1</v>
      </c>
    </row>
    <row r="40" spans="1:4" x14ac:dyDescent="0.15">
      <c r="A40" s="11" t="s">
        <v>79</v>
      </c>
      <c r="B40" s="33">
        <f>SUM(B41:B44)</f>
        <v>13</v>
      </c>
      <c r="C40" s="33">
        <f>SUM(C41:C44)</f>
        <v>8</v>
      </c>
    </row>
    <row r="41" spans="1:4" x14ac:dyDescent="0.15">
      <c r="A41" s="12" t="s">
        <v>80</v>
      </c>
      <c r="B41" s="19">
        <v>3</v>
      </c>
      <c r="C41" s="19">
        <v>2</v>
      </c>
    </row>
    <row r="42" spans="1:4" x14ac:dyDescent="0.15">
      <c r="A42" s="12" t="s">
        <v>81</v>
      </c>
      <c r="B42" s="19">
        <v>5</v>
      </c>
      <c r="C42" s="19">
        <v>3</v>
      </c>
    </row>
    <row r="43" spans="1:4" ht="26.25" x14ac:dyDescent="0.15">
      <c r="A43" s="14" t="s">
        <v>82</v>
      </c>
      <c r="B43" s="19">
        <v>4</v>
      </c>
      <c r="C43" s="19">
        <v>2</v>
      </c>
    </row>
    <row r="44" spans="1:4" x14ac:dyDescent="0.15">
      <c r="A44" s="15" t="s">
        <v>2</v>
      </c>
      <c r="B44" s="19">
        <v>1</v>
      </c>
      <c r="C44" s="19">
        <v>1</v>
      </c>
    </row>
    <row r="45" spans="1:4" x14ac:dyDescent="0.15">
      <c r="A45" s="11" t="s">
        <v>83</v>
      </c>
      <c r="B45" s="33">
        <f>SUM(B46:B48)</f>
        <v>12</v>
      </c>
      <c r="C45" s="33">
        <f>SUM(C46:C48)</f>
        <v>6</v>
      </c>
    </row>
    <row r="46" spans="1:4" x14ac:dyDescent="0.15">
      <c r="A46" s="12" t="s">
        <v>84</v>
      </c>
      <c r="B46" s="19">
        <v>3</v>
      </c>
      <c r="C46" s="19">
        <v>2</v>
      </c>
    </row>
    <row r="47" spans="1:4" ht="26.25" x14ac:dyDescent="0.15">
      <c r="A47" s="14" t="s">
        <v>85</v>
      </c>
      <c r="B47" s="19">
        <v>8</v>
      </c>
      <c r="C47" s="19">
        <v>3</v>
      </c>
    </row>
    <row r="48" spans="1:4" x14ac:dyDescent="0.15">
      <c r="A48" s="15" t="s">
        <v>2</v>
      </c>
      <c r="B48" s="19">
        <v>1</v>
      </c>
      <c r="C48" s="19">
        <v>1</v>
      </c>
    </row>
    <row r="49" spans="1:4" x14ac:dyDescent="0.15">
      <c r="A49" s="11" t="s">
        <v>24</v>
      </c>
      <c r="B49" s="33">
        <v>2</v>
      </c>
      <c r="C49" s="33">
        <v>2</v>
      </c>
    </row>
    <row r="50" spans="1:4" x14ac:dyDescent="0.15">
      <c r="A50" s="23"/>
    </row>
    <row r="51" spans="1:4" ht="15.75" x14ac:dyDescent="0.15">
      <c r="A51" s="9" t="s">
        <v>86</v>
      </c>
      <c r="B51" s="18">
        <f>B52+B59+B63+1</f>
        <v>40</v>
      </c>
      <c r="C51" s="18">
        <f>C52+C59+C63</f>
        <v>21</v>
      </c>
    </row>
    <row r="52" spans="1:4" x14ac:dyDescent="0.15">
      <c r="A52" s="11" t="s">
        <v>87</v>
      </c>
      <c r="B52" s="33">
        <f>SUM(B53:B58)</f>
        <v>22</v>
      </c>
      <c r="C52" s="33">
        <f>SUM(C53:C58)</f>
        <v>11</v>
      </c>
    </row>
    <row r="53" spans="1:4" x14ac:dyDescent="0.15">
      <c r="A53" s="12" t="s">
        <v>88</v>
      </c>
      <c r="B53" s="19">
        <v>4</v>
      </c>
      <c r="C53" s="37">
        <v>1.5</v>
      </c>
      <c r="D53" s="34"/>
    </row>
    <row r="54" spans="1:4" x14ac:dyDescent="0.15">
      <c r="A54" s="12" t="s">
        <v>89</v>
      </c>
      <c r="B54" s="19">
        <v>4</v>
      </c>
      <c r="C54" s="37">
        <v>1.5</v>
      </c>
      <c r="D54" s="34"/>
    </row>
    <row r="55" spans="1:4" x14ac:dyDescent="0.15">
      <c r="A55" s="12" t="s">
        <v>90</v>
      </c>
      <c r="B55" s="19">
        <v>6</v>
      </c>
      <c r="C55" s="19">
        <v>3</v>
      </c>
    </row>
    <row r="56" spans="1:4" x14ac:dyDescent="0.15">
      <c r="A56" s="12" t="s">
        <v>91</v>
      </c>
      <c r="B56" s="19">
        <v>2</v>
      </c>
      <c r="C56" s="19">
        <v>1</v>
      </c>
    </row>
    <row r="57" spans="1:4" x14ac:dyDescent="0.15">
      <c r="A57" s="12" t="s">
        <v>92</v>
      </c>
      <c r="B57" s="19">
        <v>5</v>
      </c>
      <c r="C57" s="19">
        <v>3</v>
      </c>
    </row>
    <row r="58" spans="1:4" x14ac:dyDescent="0.15">
      <c r="A58" s="15" t="s">
        <v>2</v>
      </c>
      <c r="B58" s="19">
        <v>1</v>
      </c>
      <c r="C58" s="19">
        <v>1</v>
      </c>
    </row>
    <row r="59" spans="1:4" x14ac:dyDescent="0.15">
      <c r="A59" s="11" t="s">
        <v>93</v>
      </c>
      <c r="B59" s="33">
        <f>SUM(B60:B62)</f>
        <v>14</v>
      </c>
      <c r="C59" s="33">
        <f>SUM(C60:C62)</f>
        <v>8</v>
      </c>
    </row>
    <row r="60" spans="1:4" ht="26.25" x14ac:dyDescent="0.15">
      <c r="A60" s="14" t="s">
        <v>114</v>
      </c>
      <c r="B60" s="19">
        <v>6</v>
      </c>
      <c r="C60" s="19">
        <v>3</v>
      </c>
    </row>
    <row r="61" spans="1:4" ht="26.25" x14ac:dyDescent="0.15">
      <c r="A61" s="14" t="s">
        <v>94</v>
      </c>
      <c r="B61" s="19">
        <v>7</v>
      </c>
      <c r="C61" s="19">
        <v>4</v>
      </c>
    </row>
    <row r="62" spans="1:4" x14ac:dyDescent="0.15">
      <c r="A62" s="15" t="s">
        <v>2</v>
      </c>
      <c r="B62" s="19">
        <v>1</v>
      </c>
      <c r="C62" s="19">
        <v>1</v>
      </c>
    </row>
    <row r="63" spans="1:4" x14ac:dyDescent="0.15">
      <c r="A63" s="11" t="s">
        <v>29</v>
      </c>
      <c r="B63" s="33">
        <v>3</v>
      </c>
      <c r="C63" s="33">
        <v>2</v>
      </c>
    </row>
    <row r="64" spans="1:4" x14ac:dyDescent="0.15">
      <c r="A64" s="23"/>
    </row>
    <row r="65" spans="1:3" ht="15.75" x14ac:dyDescent="0.15">
      <c r="A65" s="9" t="s">
        <v>95</v>
      </c>
      <c r="B65" s="18">
        <f>B66+B70+B75+1</f>
        <v>28</v>
      </c>
      <c r="C65" s="18">
        <f>C66+C70+C75</f>
        <v>14</v>
      </c>
    </row>
    <row r="66" spans="1:3" x14ac:dyDescent="0.15">
      <c r="A66" s="11" t="s">
        <v>96</v>
      </c>
      <c r="B66" s="33">
        <f>SUM(B67:B69)</f>
        <v>12</v>
      </c>
      <c r="C66" s="33">
        <f>SUM(C67:C69)</f>
        <v>5</v>
      </c>
    </row>
    <row r="67" spans="1:3" ht="27" x14ac:dyDescent="0.15">
      <c r="A67" s="14" t="s">
        <v>116</v>
      </c>
      <c r="B67" s="19">
        <v>6</v>
      </c>
      <c r="C67" s="19">
        <v>2</v>
      </c>
    </row>
    <row r="68" spans="1:3" x14ac:dyDescent="0.15">
      <c r="A68" s="12" t="s">
        <v>97</v>
      </c>
      <c r="B68" s="19">
        <v>5</v>
      </c>
      <c r="C68" s="19">
        <v>2.5</v>
      </c>
    </row>
    <row r="69" spans="1:3" x14ac:dyDescent="0.15">
      <c r="A69" s="15" t="s">
        <v>2</v>
      </c>
      <c r="B69" s="19">
        <v>1</v>
      </c>
      <c r="C69" s="19">
        <v>0.5</v>
      </c>
    </row>
    <row r="70" spans="1:3" x14ac:dyDescent="0.15">
      <c r="A70" s="11" t="s">
        <v>98</v>
      </c>
      <c r="B70" s="33">
        <f>SUM(B71:B74)</f>
        <v>13</v>
      </c>
      <c r="C70" s="33">
        <f>SUM(C71:C74)</f>
        <v>7</v>
      </c>
    </row>
    <row r="71" spans="1:3" x14ac:dyDescent="0.15">
      <c r="A71" s="12" t="s">
        <v>99</v>
      </c>
      <c r="B71" s="19">
        <v>4</v>
      </c>
      <c r="C71" s="19">
        <v>2</v>
      </c>
    </row>
    <row r="72" spans="1:3" x14ac:dyDescent="0.15">
      <c r="A72" s="12" t="s">
        <v>100</v>
      </c>
      <c r="B72" s="19">
        <v>5</v>
      </c>
      <c r="C72" s="19">
        <v>2.5</v>
      </c>
    </row>
    <row r="73" spans="1:3" x14ac:dyDescent="0.15">
      <c r="A73" s="14" t="s">
        <v>101</v>
      </c>
      <c r="B73" s="19">
        <v>3</v>
      </c>
      <c r="C73" s="19">
        <v>2</v>
      </c>
    </row>
    <row r="74" spans="1:3" x14ac:dyDescent="0.15">
      <c r="A74" s="15" t="s">
        <v>2</v>
      </c>
      <c r="B74" s="19">
        <v>1</v>
      </c>
      <c r="C74" s="19">
        <v>0.5</v>
      </c>
    </row>
    <row r="75" spans="1:3" x14ac:dyDescent="0.15">
      <c r="A75" s="11" t="s">
        <v>24</v>
      </c>
      <c r="B75" s="33">
        <v>2</v>
      </c>
      <c r="C75" s="33">
        <v>2</v>
      </c>
    </row>
    <row r="76" spans="1:3" ht="15.75" x14ac:dyDescent="0.15">
      <c r="A76" s="28"/>
    </row>
    <row r="77" spans="1:3" ht="15.75" x14ac:dyDescent="0.15">
      <c r="A77" s="9" t="s">
        <v>102</v>
      </c>
      <c r="B77" s="18">
        <f>B78+B83+B87+B92+1</f>
        <v>50</v>
      </c>
      <c r="C77" s="18">
        <f>C78+C83+C87+C92</f>
        <v>27</v>
      </c>
    </row>
    <row r="78" spans="1:3" x14ac:dyDescent="0.15">
      <c r="A78" s="11" t="s">
        <v>103</v>
      </c>
      <c r="B78" s="33">
        <f>SUM(B79:B82)</f>
        <v>13</v>
      </c>
      <c r="C78" s="33">
        <f>SUM(C79:C82)</f>
        <v>7</v>
      </c>
    </row>
    <row r="79" spans="1:3" x14ac:dyDescent="0.15">
      <c r="A79" s="14" t="s">
        <v>104</v>
      </c>
      <c r="B79" s="19">
        <v>4</v>
      </c>
      <c r="C79" s="19">
        <v>2</v>
      </c>
    </row>
    <row r="80" spans="1:3" ht="30" x14ac:dyDescent="0.15">
      <c r="A80" s="14" t="s">
        <v>105</v>
      </c>
      <c r="B80" s="19">
        <v>6</v>
      </c>
      <c r="C80" s="19">
        <v>3</v>
      </c>
    </row>
    <row r="81" spans="1:4" x14ac:dyDescent="0.15">
      <c r="A81" s="14" t="s">
        <v>106</v>
      </c>
      <c r="B81" s="19">
        <v>2</v>
      </c>
      <c r="C81" s="19">
        <v>1</v>
      </c>
    </row>
    <row r="82" spans="1:4" x14ac:dyDescent="0.15">
      <c r="A82" s="15" t="s">
        <v>2</v>
      </c>
      <c r="B82" s="19">
        <v>1</v>
      </c>
      <c r="C82" s="19">
        <v>1</v>
      </c>
    </row>
    <row r="83" spans="1:4" x14ac:dyDescent="0.15">
      <c r="A83" s="11" t="s">
        <v>107</v>
      </c>
      <c r="B83" s="33">
        <f>SUM(B84:B86)</f>
        <v>13</v>
      </c>
      <c r="C83" s="33">
        <f>SUM(C84:C86)</f>
        <v>8</v>
      </c>
    </row>
    <row r="84" spans="1:4" x14ac:dyDescent="0.15">
      <c r="A84" s="12" t="s">
        <v>122</v>
      </c>
      <c r="B84" s="37">
        <v>7</v>
      </c>
      <c r="C84" s="19">
        <v>3.5</v>
      </c>
      <c r="D84" s="34"/>
    </row>
    <row r="85" spans="1:4" x14ac:dyDescent="0.15">
      <c r="A85" s="12" t="s">
        <v>108</v>
      </c>
      <c r="B85" s="19">
        <v>5</v>
      </c>
      <c r="C85" s="19">
        <v>3.5</v>
      </c>
    </row>
    <row r="86" spans="1:4" x14ac:dyDescent="0.15">
      <c r="A86" s="15" t="s">
        <v>2</v>
      </c>
      <c r="B86" s="19">
        <v>1</v>
      </c>
      <c r="C86" s="19">
        <v>1</v>
      </c>
    </row>
    <row r="87" spans="1:4" x14ac:dyDescent="0.15">
      <c r="A87" s="11" t="s">
        <v>109</v>
      </c>
      <c r="B87" s="33">
        <f>SUM(B88:B91)</f>
        <v>21</v>
      </c>
      <c r="C87" s="33">
        <f>SUM(C88:C91)</f>
        <v>10</v>
      </c>
    </row>
    <row r="88" spans="1:4" x14ac:dyDescent="0.15">
      <c r="A88" s="12" t="s">
        <v>110</v>
      </c>
      <c r="B88" s="19">
        <v>4</v>
      </c>
      <c r="C88" s="37">
        <v>1.5</v>
      </c>
      <c r="D88" s="34"/>
    </row>
    <row r="89" spans="1:4" x14ac:dyDescent="0.15">
      <c r="A89" s="12" t="s">
        <v>111</v>
      </c>
      <c r="B89" s="19">
        <v>6</v>
      </c>
      <c r="C89" s="19">
        <v>3</v>
      </c>
    </row>
    <row r="90" spans="1:4" ht="42.6" customHeight="1" x14ac:dyDescent="0.15">
      <c r="A90" s="14" t="s">
        <v>117</v>
      </c>
      <c r="B90" s="19">
        <v>10</v>
      </c>
      <c r="C90" s="19">
        <v>5</v>
      </c>
    </row>
    <row r="91" spans="1:4" x14ac:dyDescent="0.15">
      <c r="A91" s="15" t="s">
        <v>115</v>
      </c>
      <c r="B91" s="19">
        <v>1</v>
      </c>
      <c r="C91" s="37">
        <v>0.5</v>
      </c>
      <c r="D91" s="34"/>
    </row>
    <row r="92" spans="1:4" x14ac:dyDescent="0.15">
      <c r="A92" s="11" t="s">
        <v>24</v>
      </c>
      <c r="B92" s="33">
        <v>2</v>
      </c>
      <c r="C92" s="33">
        <v>2</v>
      </c>
    </row>
    <row r="93" spans="1:4" x14ac:dyDescent="0.15">
      <c r="A93" s="23"/>
    </row>
    <row r="94" spans="1:4" x14ac:dyDescent="0.15">
      <c r="A94" s="25" t="s">
        <v>15</v>
      </c>
      <c r="B94" s="36">
        <v>8</v>
      </c>
      <c r="C94" s="36">
        <v>5</v>
      </c>
      <c r="D94" s="35"/>
    </row>
  </sheetData>
  <phoneticPr fontId="7"/>
  <pageMargins left="0.74803149606299213" right="0.74803149606299213" top="0.98425196850393704" bottom="0.9055118110236221" header="0.51181102362204722" footer="0.51181102362204722"/>
  <pageSetup paperSize="9" scale="97" orientation="portrait" r:id="rId1"/>
  <headerFooter alignWithMargins="0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2AB04-503D-4A29-8A30-84AF75453929}">
  <dimension ref="A1:C46"/>
  <sheetViews>
    <sheetView showGridLines="0" zoomScaleNormal="100" workbookViewId="0"/>
  </sheetViews>
  <sheetFormatPr defaultRowHeight="13.5" x14ac:dyDescent="0.15"/>
  <cols>
    <col min="1" max="1" width="38.625" style="2" customWidth="1"/>
    <col min="2" max="3" width="7.625" style="31" customWidth="1"/>
    <col min="255" max="255" width="38.625" customWidth="1"/>
    <col min="256" max="257" width="7.625" customWidth="1"/>
    <col min="511" max="511" width="38.625" customWidth="1"/>
    <col min="512" max="513" width="7.625" customWidth="1"/>
    <col min="767" max="767" width="38.625" customWidth="1"/>
    <col min="768" max="769" width="7.625" customWidth="1"/>
    <col min="1023" max="1023" width="38.625" customWidth="1"/>
    <col min="1024" max="1025" width="7.625" customWidth="1"/>
    <col min="1279" max="1279" width="38.625" customWidth="1"/>
    <col min="1280" max="1281" width="7.625" customWidth="1"/>
    <col min="1535" max="1535" width="38.625" customWidth="1"/>
    <col min="1536" max="1537" width="7.625" customWidth="1"/>
    <col min="1791" max="1791" width="38.625" customWidth="1"/>
    <col min="1792" max="1793" width="7.625" customWidth="1"/>
    <col min="2047" max="2047" width="38.625" customWidth="1"/>
    <col min="2048" max="2049" width="7.625" customWidth="1"/>
    <col min="2303" max="2303" width="38.625" customWidth="1"/>
    <col min="2304" max="2305" width="7.625" customWidth="1"/>
    <col min="2559" max="2559" width="38.625" customWidth="1"/>
    <col min="2560" max="2561" width="7.625" customWidth="1"/>
    <col min="2815" max="2815" width="38.625" customWidth="1"/>
    <col min="2816" max="2817" width="7.625" customWidth="1"/>
    <col min="3071" max="3071" width="38.625" customWidth="1"/>
    <col min="3072" max="3073" width="7.625" customWidth="1"/>
    <col min="3327" max="3327" width="38.625" customWidth="1"/>
    <col min="3328" max="3329" width="7.625" customWidth="1"/>
    <col min="3583" max="3583" width="38.625" customWidth="1"/>
    <col min="3584" max="3585" width="7.625" customWidth="1"/>
    <col min="3839" max="3839" width="38.625" customWidth="1"/>
    <col min="3840" max="3841" width="7.625" customWidth="1"/>
    <col min="4095" max="4095" width="38.625" customWidth="1"/>
    <col min="4096" max="4097" width="7.625" customWidth="1"/>
    <col min="4351" max="4351" width="38.625" customWidth="1"/>
    <col min="4352" max="4353" width="7.625" customWidth="1"/>
    <col min="4607" max="4607" width="38.625" customWidth="1"/>
    <col min="4608" max="4609" width="7.625" customWidth="1"/>
    <col min="4863" max="4863" width="38.625" customWidth="1"/>
    <col min="4864" max="4865" width="7.625" customWidth="1"/>
    <col min="5119" max="5119" width="38.625" customWidth="1"/>
    <col min="5120" max="5121" width="7.625" customWidth="1"/>
    <col min="5375" max="5375" width="38.625" customWidth="1"/>
    <col min="5376" max="5377" width="7.625" customWidth="1"/>
    <col min="5631" max="5631" width="38.625" customWidth="1"/>
    <col min="5632" max="5633" width="7.625" customWidth="1"/>
    <col min="5887" max="5887" width="38.625" customWidth="1"/>
    <col min="5888" max="5889" width="7.625" customWidth="1"/>
    <col min="6143" max="6143" width="38.625" customWidth="1"/>
    <col min="6144" max="6145" width="7.625" customWidth="1"/>
    <col min="6399" max="6399" width="38.625" customWidth="1"/>
    <col min="6400" max="6401" width="7.625" customWidth="1"/>
    <col min="6655" max="6655" width="38.625" customWidth="1"/>
    <col min="6656" max="6657" width="7.625" customWidth="1"/>
    <col min="6911" max="6911" width="38.625" customWidth="1"/>
    <col min="6912" max="6913" width="7.625" customWidth="1"/>
    <col min="7167" max="7167" width="38.625" customWidth="1"/>
    <col min="7168" max="7169" width="7.625" customWidth="1"/>
    <col min="7423" max="7423" width="38.625" customWidth="1"/>
    <col min="7424" max="7425" width="7.625" customWidth="1"/>
    <col min="7679" max="7679" width="38.625" customWidth="1"/>
    <col min="7680" max="7681" width="7.625" customWidth="1"/>
    <col min="7935" max="7935" width="38.625" customWidth="1"/>
    <col min="7936" max="7937" width="7.625" customWidth="1"/>
    <col min="8191" max="8191" width="38.625" customWidth="1"/>
    <col min="8192" max="8193" width="7.625" customWidth="1"/>
    <col min="8447" max="8447" width="38.625" customWidth="1"/>
    <col min="8448" max="8449" width="7.625" customWidth="1"/>
    <col min="8703" max="8703" width="38.625" customWidth="1"/>
    <col min="8704" max="8705" width="7.625" customWidth="1"/>
    <col min="8959" max="8959" width="38.625" customWidth="1"/>
    <col min="8960" max="8961" width="7.625" customWidth="1"/>
    <col min="9215" max="9215" width="38.625" customWidth="1"/>
    <col min="9216" max="9217" width="7.625" customWidth="1"/>
    <col min="9471" max="9471" width="38.625" customWidth="1"/>
    <col min="9472" max="9473" width="7.625" customWidth="1"/>
    <col min="9727" max="9727" width="38.625" customWidth="1"/>
    <col min="9728" max="9729" width="7.625" customWidth="1"/>
    <col min="9983" max="9983" width="38.625" customWidth="1"/>
    <col min="9984" max="9985" width="7.625" customWidth="1"/>
    <col min="10239" max="10239" width="38.625" customWidth="1"/>
    <col min="10240" max="10241" width="7.625" customWidth="1"/>
    <col min="10495" max="10495" width="38.625" customWidth="1"/>
    <col min="10496" max="10497" width="7.625" customWidth="1"/>
    <col min="10751" max="10751" width="38.625" customWidth="1"/>
    <col min="10752" max="10753" width="7.625" customWidth="1"/>
    <col min="11007" max="11007" width="38.625" customWidth="1"/>
    <col min="11008" max="11009" width="7.625" customWidth="1"/>
    <col min="11263" max="11263" width="38.625" customWidth="1"/>
    <col min="11264" max="11265" width="7.625" customWidth="1"/>
    <col min="11519" max="11519" width="38.625" customWidth="1"/>
    <col min="11520" max="11521" width="7.625" customWidth="1"/>
    <col min="11775" max="11775" width="38.625" customWidth="1"/>
    <col min="11776" max="11777" width="7.625" customWidth="1"/>
    <col min="12031" max="12031" width="38.625" customWidth="1"/>
    <col min="12032" max="12033" width="7.625" customWidth="1"/>
    <col min="12287" max="12287" width="38.625" customWidth="1"/>
    <col min="12288" max="12289" width="7.625" customWidth="1"/>
    <col min="12543" max="12543" width="38.625" customWidth="1"/>
    <col min="12544" max="12545" width="7.625" customWidth="1"/>
    <col min="12799" max="12799" width="38.625" customWidth="1"/>
    <col min="12800" max="12801" width="7.625" customWidth="1"/>
    <col min="13055" max="13055" width="38.625" customWidth="1"/>
    <col min="13056" max="13057" width="7.625" customWidth="1"/>
    <col min="13311" max="13311" width="38.625" customWidth="1"/>
    <col min="13312" max="13313" width="7.625" customWidth="1"/>
    <col min="13567" max="13567" width="38.625" customWidth="1"/>
    <col min="13568" max="13569" width="7.625" customWidth="1"/>
    <col min="13823" max="13823" width="38.625" customWidth="1"/>
    <col min="13824" max="13825" width="7.625" customWidth="1"/>
    <col min="14079" max="14079" width="38.625" customWidth="1"/>
    <col min="14080" max="14081" width="7.625" customWidth="1"/>
    <col min="14335" max="14335" width="38.625" customWidth="1"/>
    <col min="14336" max="14337" width="7.625" customWidth="1"/>
    <col min="14591" max="14591" width="38.625" customWidth="1"/>
    <col min="14592" max="14593" width="7.625" customWidth="1"/>
    <col min="14847" max="14847" width="38.625" customWidth="1"/>
    <col min="14848" max="14849" width="7.625" customWidth="1"/>
    <col min="15103" max="15103" width="38.625" customWidth="1"/>
    <col min="15104" max="15105" width="7.625" customWidth="1"/>
    <col min="15359" max="15359" width="38.625" customWidth="1"/>
    <col min="15360" max="15361" width="7.625" customWidth="1"/>
    <col min="15615" max="15615" width="38.625" customWidth="1"/>
    <col min="15616" max="15617" width="7.625" customWidth="1"/>
    <col min="15871" max="15871" width="38.625" customWidth="1"/>
    <col min="15872" max="15873" width="7.625" customWidth="1"/>
    <col min="16127" max="16127" width="38.625" customWidth="1"/>
    <col min="16128" max="16129" width="7.625" customWidth="1"/>
  </cols>
  <sheetData>
    <row r="1" spans="1:3" x14ac:dyDescent="0.15">
      <c r="A1" s="30" t="s">
        <v>118</v>
      </c>
    </row>
    <row r="2" spans="1:3" ht="18.75" x14ac:dyDescent="0.15">
      <c r="A2" s="1" t="s">
        <v>256</v>
      </c>
    </row>
    <row r="3" spans="1:3" ht="18.75" x14ac:dyDescent="0.15">
      <c r="A3" s="1"/>
    </row>
    <row r="4" spans="1:3" ht="14.25" x14ac:dyDescent="0.15">
      <c r="A4" s="3"/>
      <c r="B4" s="7" t="s">
        <v>18</v>
      </c>
      <c r="C4" s="7" t="s">
        <v>14</v>
      </c>
    </row>
    <row r="5" spans="1:3" ht="14.25" x14ac:dyDescent="0.15">
      <c r="A5" s="7" t="s">
        <v>20</v>
      </c>
      <c r="B5" s="32">
        <f>B7+B26+B42</f>
        <v>135</v>
      </c>
      <c r="C5" s="32">
        <f>C7+C26+C42</f>
        <v>90</v>
      </c>
    </row>
    <row r="6" spans="1:3" ht="14.25" x14ac:dyDescent="0.15">
      <c r="A6" s="3"/>
      <c r="B6" s="3"/>
      <c r="C6" s="3"/>
    </row>
    <row r="7" spans="1:3" ht="15.75" x14ac:dyDescent="0.15">
      <c r="A7" s="9" t="s">
        <v>257</v>
      </c>
      <c r="B7" s="18">
        <f>B8+B15+B20+B24+1</f>
        <v>44</v>
      </c>
      <c r="C7" s="18">
        <f>C8+C15+C20+C24</f>
        <v>27</v>
      </c>
    </row>
    <row r="8" spans="1:3" x14ac:dyDescent="0.15">
      <c r="A8" s="11" t="s">
        <v>239</v>
      </c>
      <c r="B8" s="33">
        <f>SUM(B9:B14)</f>
        <v>16</v>
      </c>
      <c r="C8" s="33">
        <f>SUM(C9:C14)</f>
        <v>10</v>
      </c>
    </row>
    <row r="9" spans="1:3" x14ac:dyDescent="0.15">
      <c r="A9" s="12" t="s">
        <v>240</v>
      </c>
      <c r="B9" s="38">
        <v>2</v>
      </c>
      <c r="C9" s="38">
        <v>1</v>
      </c>
    </row>
    <row r="10" spans="1:3" x14ac:dyDescent="0.15">
      <c r="A10" s="12" t="s">
        <v>241</v>
      </c>
      <c r="B10" s="38">
        <v>3</v>
      </c>
      <c r="C10" s="38">
        <v>2</v>
      </c>
    </row>
    <row r="11" spans="1:3" x14ac:dyDescent="0.15">
      <c r="A11" s="12" t="s">
        <v>242</v>
      </c>
      <c r="B11" s="38">
        <v>3</v>
      </c>
      <c r="C11" s="38">
        <v>2</v>
      </c>
    </row>
    <row r="12" spans="1:3" x14ac:dyDescent="0.15">
      <c r="A12" s="12" t="s">
        <v>243</v>
      </c>
      <c r="B12" s="38">
        <v>3</v>
      </c>
      <c r="C12" s="38">
        <v>2</v>
      </c>
    </row>
    <row r="13" spans="1:3" ht="26.25" x14ac:dyDescent="0.15">
      <c r="A13" s="14" t="s">
        <v>258</v>
      </c>
      <c r="B13" s="38">
        <v>4</v>
      </c>
      <c r="C13" s="38">
        <v>2</v>
      </c>
    </row>
    <row r="14" spans="1:3" x14ac:dyDescent="0.15">
      <c r="A14" s="15" t="s">
        <v>2</v>
      </c>
      <c r="B14" s="38">
        <v>1</v>
      </c>
      <c r="C14" s="38">
        <v>1</v>
      </c>
    </row>
    <row r="15" spans="1:3" x14ac:dyDescent="0.15">
      <c r="A15" s="11" t="s">
        <v>244</v>
      </c>
      <c r="B15" s="33">
        <f>SUM(B16:B19)</f>
        <v>11</v>
      </c>
      <c r="C15" s="33">
        <f>SUM(C16:C19)</f>
        <v>7</v>
      </c>
    </row>
    <row r="16" spans="1:3" x14ac:dyDescent="0.15">
      <c r="A16" s="12" t="s">
        <v>245</v>
      </c>
      <c r="B16" s="38">
        <v>5</v>
      </c>
      <c r="C16" s="38">
        <v>2</v>
      </c>
    </row>
    <row r="17" spans="1:3" x14ac:dyDescent="0.15">
      <c r="A17" s="12" t="s">
        <v>246</v>
      </c>
      <c r="B17" s="38">
        <v>3</v>
      </c>
      <c r="C17" s="38">
        <v>2</v>
      </c>
    </row>
    <row r="18" spans="1:3" x14ac:dyDescent="0.15">
      <c r="A18" s="12" t="s">
        <v>247</v>
      </c>
      <c r="B18" s="38">
        <v>2</v>
      </c>
      <c r="C18" s="38">
        <v>2</v>
      </c>
    </row>
    <row r="19" spans="1:3" x14ac:dyDescent="0.15">
      <c r="A19" s="15" t="s">
        <v>2</v>
      </c>
      <c r="B19" s="38">
        <v>1</v>
      </c>
      <c r="C19" s="38">
        <v>1</v>
      </c>
    </row>
    <row r="20" spans="1:3" x14ac:dyDescent="0.15">
      <c r="A20" s="11" t="s">
        <v>248</v>
      </c>
      <c r="B20" s="33">
        <f>SUM(B21:B23)</f>
        <v>14</v>
      </c>
      <c r="C20" s="33">
        <f>SUM(C21:C23)</f>
        <v>8</v>
      </c>
    </row>
    <row r="21" spans="1:3" ht="57" customHeight="1" x14ac:dyDescent="0.15">
      <c r="A21" s="14" t="s">
        <v>259</v>
      </c>
      <c r="B21" s="38">
        <v>8</v>
      </c>
      <c r="C21" s="38">
        <v>4</v>
      </c>
    </row>
    <row r="22" spans="1:3" ht="40.5" x14ac:dyDescent="0.15">
      <c r="A22" s="14" t="s">
        <v>267</v>
      </c>
      <c r="B22" s="38">
        <v>5</v>
      </c>
      <c r="C22" s="38">
        <v>3</v>
      </c>
    </row>
    <row r="23" spans="1:3" x14ac:dyDescent="0.15">
      <c r="A23" s="15" t="s">
        <v>2</v>
      </c>
      <c r="B23" s="38">
        <v>1</v>
      </c>
      <c r="C23" s="38">
        <v>1</v>
      </c>
    </row>
    <row r="24" spans="1:3" x14ac:dyDescent="0.15">
      <c r="A24" s="11" t="s">
        <v>24</v>
      </c>
      <c r="B24" s="33">
        <v>2</v>
      </c>
      <c r="C24" s="33">
        <v>2</v>
      </c>
    </row>
    <row r="26" spans="1:3" ht="15.75" x14ac:dyDescent="0.15">
      <c r="A26" s="9" t="s">
        <v>260</v>
      </c>
      <c r="B26" s="18">
        <f>B27+B34+B40+1</f>
        <v>58</v>
      </c>
      <c r="C26" s="18">
        <f>C27+C34+C40</f>
        <v>33</v>
      </c>
    </row>
    <row r="27" spans="1:3" x14ac:dyDescent="0.15">
      <c r="A27" s="11" t="s">
        <v>249</v>
      </c>
      <c r="B27" s="33">
        <f>SUM(B28:B33)</f>
        <v>34</v>
      </c>
      <c r="C27" s="33">
        <f>SUM(C28:C33)</f>
        <v>20</v>
      </c>
    </row>
    <row r="28" spans="1:3" x14ac:dyDescent="0.15">
      <c r="A28" s="12" t="s">
        <v>250</v>
      </c>
      <c r="B28" s="38">
        <v>2</v>
      </c>
      <c r="C28" s="38">
        <v>1</v>
      </c>
    </row>
    <row r="29" spans="1:3" x14ac:dyDescent="0.15">
      <c r="A29" s="12" t="s">
        <v>251</v>
      </c>
      <c r="B29" s="38">
        <v>8</v>
      </c>
      <c r="C29" s="38">
        <v>5</v>
      </c>
    </row>
    <row r="30" spans="1:3" x14ac:dyDescent="0.15">
      <c r="A30" s="14" t="s">
        <v>261</v>
      </c>
      <c r="B30" s="38">
        <v>8</v>
      </c>
      <c r="C30" s="38">
        <v>4</v>
      </c>
    </row>
    <row r="31" spans="1:3" ht="26.25" x14ac:dyDescent="0.15">
      <c r="A31" s="14" t="s">
        <v>252</v>
      </c>
      <c r="B31" s="38">
        <v>4</v>
      </c>
      <c r="C31" s="38">
        <v>3</v>
      </c>
    </row>
    <row r="32" spans="1:3" ht="45" customHeight="1" x14ac:dyDescent="0.15">
      <c r="A32" s="14" t="s">
        <v>269</v>
      </c>
      <c r="B32" s="38">
        <v>11</v>
      </c>
      <c r="C32" s="38">
        <v>6</v>
      </c>
    </row>
    <row r="33" spans="1:3" x14ac:dyDescent="0.15">
      <c r="A33" s="15" t="s">
        <v>2</v>
      </c>
      <c r="B33" s="38">
        <v>1</v>
      </c>
      <c r="C33" s="38">
        <v>1</v>
      </c>
    </row>
    <row r="34" spans="1:3" x14ac:dyDescent="0.15">
      <c r="A34" s="11" t="s">
        <v>253</v>
      </c>
      <c r="B34" s="33">
        <f>SUM(B35:B39)</f>
        <v>21</v>
      </c>
      <c r="C34" s="33">
        <f>SUM(C35:C39)</f>
        <v>11</v>
      </c>
    </row>
    <row r="35" spans="1:3" x14ac:dyDescent="0.15">
      <c r="A35" s="12" t="s">
        <v>268</v>
      </c>
      <c r="B35" s="38">
        <v>4</v>
      </c>
      <c r="C35" s="38">
        <v>2</v>
      </c>
    </row>
    <row r="36" spans="1:3" x14ac:dyDescent="0.15">
      <c r="A36" s="14" t="s">
        <v>254</v>
      </c>
      <c r="B36" s="38">
        <v>6</v>
      </c>
      <c r="C36" s="38">
        <v>3</v>
      </c>
    </row>
    <row r="37" spans="1:3" x14ac:dyDescent="0.15">
      <c r="A37" s="14" t="s">
        <v>255</v>
      </c>
      <c r="B37" s="38">
        <v>4</v>
      </c>
      <c r="C37" s="38">
        <v>2</v>
      </c>
    </row>
    <row r="38" spans="1:3" x14ac:dyDescent="0.15">
      <c r="A38" s="14" t="s">
        <v>270</v>
      </c>
      <c r="B38" s="38">
        <v>6</v>
      </c>
      <c r="C38" s="38">
        <v>3</v>
      </c>
    </row>
    <row r="39" spans="1:3" x14ac:dyDescent="0.15">
      <c r="A39" s="15" t="s">
        <v>2</v>
      </c>
      <c r="B39" s="38">
        <v>1</v>
      </c>
      <c r="C39" s="38">
        <v>1</v>
      </c>
    </row>
    <row r="40" spans="1:3" x14ac:dyDescent="0.15">
      <c r="A40" s="11" t="s">
        <v>24</v>
      </c>
      <c r="B40" s="33">
        <v>2</v>
      </c>
      <c r="C40" s="33">
        <v>2</v>
      </c>
    </row>
    <row r="42" spans="1:3" ht="15.75" x14ac:dyDescent="0.15">
      <c r="A42" s="9" t="s">
        <v>262</v>
      </c>
      <c r="B42" s="18">
        <f>SUM(B43:B46)+1</f>
        <v>33</v>
      </c>
      <c r="C42" s="18">
        <f>SUM(C43:C46)</f>
        <v>30</v>
      </c>
    </row>
    <row r="43" spans="1:3" x14ac:dyDescent="0.15">
      <c r="A43" s="12" t="s">
        <v>263</v>
      </c>
      <c r="B43" s="58">
        <v>12</v>
      </c>
      <c r="C43" s="58">
        <v>9</v>
      </c>
    </row>
    <row r="44" spans="1:3" x14ac:dyDescent="0.15">
      <c r="A44" s="14" t="s">
        <v>264</v>
      </c>
      <c r="B44" s="58">
        <v>6</v>
      </c>
      <c r="C44" s="58">
        <v>7</v>
      </c>
    </row>
    <row r="45" spans="1:3" x14ac:dyDescent="0.15">
      <c r="A45" s="14" t="s">
        <v>266</v>
      </c>
      <c r="B45" s="58">
        <v>6</v>
      </c>
      <c r="C45" s="58">
        <v>7</v>
      </c>
    </row>
    <row r="46" spans="1:3" x14ac:dyDescent="0.15">
      <c r="A46" s="14" t="s">
        <v>265</v>
      </c>
      <c r="B46" s="58">
        <v>8</v>
      </c>
      <c r="C46" s="58">
        <v>7</v>
      </c>
    </row>
  </sheetData>
  <phoneticPr fontId="7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8FD91-D5D9-4456-8522-050EF06DE0D3}">
  <dimension ref="A1:C73"/>
  <sheetViews>
    <sheetView showGridLines="0" zoomScaleNormal="100" workbookViewId="0"/>
  </sheetViews>
  <sheetFormatPr defaultRowHeight="13.5" x14ac:dyDescent="0.15"/>
  <cols>
    <col min="1" max="1" width="38.625" style="56" customWidth="1"/>
    <col min="2" max="3" width="7.625" style="40" customWidth="1"/>
    <col min="4" max="16384" width="9" style="40"/>
  </cols>
  <sheetData>
    <row r="1" spans="1:3" x14ac:dyDescent="0.15">
      <c r="A1" s="39" t="s">
        <v>118</v>
      </c>
    </row>
    <row r="2" spans="1:3" ht="18.75" x14ac:dyDescent="0.15">
      <c r="A2" s="41" t="s">
        <v>185</v>
      </c>
    </row>
    <row r="3" spans="1:3" ht="18.75" x14ac:dyDescent="0.15">
      <c r="A3" s="41"/>
    </row>
    <row r="4" spans="1:3" ht="14.25" x14ac:dyDescent="0.15">
      <c r="A4" s="42"/>
      <c r="B4" s="43" t="s">
        <v>18</v>
      </c>
      <c r="C4" s="43" t="s">
        <v>14</v>
      </c>
    </row>
    <row r="5" spans="1:3" ht="14.25" x14ac:dyDescent="0.15">
      <c r="A5" s="43" t="s">
        <v>20</v>
      </c>
      <c r="B5" s="44">
        <f>B7+B14+B28+B40+B54+B73</f>
        <v>195</v>
      </c>
      <c r="C5" s="44">
        <f>C7+C14+C28+C40+C54+C73</f>
        <v>90</v>
      </c>
    </row>
    <row r="6" spans="1:3" ht="14.25" x14ac:dyDescent="0.15">
      <c r="A6" s="42"/>
      <c r="B6" s="42"/>
      <c r="C6" s="42"/>
    </row>
    <row r="7" spans="1:3" ht="15.75" x14ac:dyDescent="0.15">
      <c r="A7" s="45" t="s">
        <v>186</v>
      </c>
      <c r="B7" s="46">
        <f>SUM(B8:B12)+1</f>
        <v>16</v>
      </c>
      <c r="C7" s="46">
        <f>SUM(C8:C12)</f>
        <v>7</v>
      </c>
    </row>
    <row r="8" spans="1:3" x14ac:dyDescent="0.15">
      <c r="A8" s="47" t="s">
        <v>187</v>
      </c>
      <c r="B8" s="57">
        <v>4</v>
      </c>
      <c r="C8" s="57">
        <v>1.5</v>
      </c>
    </row>
    <row r="9" spans="1:3" x14ac:dyDescent="0.15">
      <c r="A9" s="47" t="s">
        <v>188</v>
      </c>
      <c r="B9" s="57">
        <v>4</v>
      </c>
      <c r="C9" s="57">
        <v>1.5</v>
      </c>
    </row>
    <row r="10" spans="1:3" x14ac:dyDescent="0.15">
      <c r="A10" s="47" t="s">
        <v>189</v>
      </c>
      <c r="B10" s="57">
        <v>5</v>
      </c>
      <c r="C10" s="57">
        <v>2</v>
      </c>
    </row>
    <row r="11" spans="1:3" x14ac:dyDescent="0.15">
      <c r="A11" s="49" t="s">
        <v>2</v>
      </c>
      <c r="B11" s="48">
        <v>1</v>
      </c>
      <c r="C11" s="48">
        <v>1</v>
      </c>
    </row>
    <row r="12" spans="1:3" x14ac:dyDescent="0.15">
      <c r="A12" s="50" t="s">
        <v>24</v>
      </c>
      <c r="B12" s="51">
        <v>1</v>
      </c>
      <c r="C12" s="51">
        <v>1</v>
      </c>
    </row>
    <row r="13" spans="1:3" x14ac:dyDescent="0.15">
      <c r="A13" s="52"/>
    </row>
    <row r="14" spans="1:3" ht="15.75" x14ac:dyDescent="0.15">
      <c r="A14" s="45" t="s">
        <v>190</v>
      </c>
      <c r="B14" s="46">
        <f>B15+B20+B26+1</f>
        <v>46</v>
      </c>
      <c r="C14" s="46">
        <f>C15+C20+C26</f>
        <v>20</v>
      </c>
    </row>
    <row r="15" spans="1:3" x14ac:dyDescent="0.15">
      <c r="A15" s="50" t="s">
        <v>191</v>
      </c>
      <c r="B15" s="51">
        <f>SUM(B16:B19)</f>
        <v>21</v>
      </c>
      <c r="C15" s="51">
        <f>SUM(C16:C19)</f>
        <v>9</v>
      </c>
    </row>
    <row r="16" spans="1:3" x14ac:dyDescent="0.15">
      <c r="A16" s="47" t="s">
        <v>192</v>
      </c>
      <c r="B16" s="57">
        <v>7</v>
      </c>
      <c r="C16" s="57">
        <v>2.5</v>
      </c>
    </row>
    <row r="17" spans="1:3" x14ac:dyDescent="0.15">
      <c r="A17" s="47" t="s">
        <v>229</v>
      </c>
      <c r="B17" s="57">
        <v>4</v>
      </c>
      <c r="C17" s="57">
        <v>1.5</v>
      </c>
    </row>
    <row r="18" spans="1:3" x14ac:dyDescent="0.15">
      <c r="A18" s="47" t="s">
        <v>230</v>
      </c>
      <c r="B18" s="57">
        <v>8</v>
      </c>
      <c r="C18" s="57">
        <v>4</v>
      </c>
    </row>
    <row r="19" spans="1:3" x14ac:dyDescent="0.15">
      <c r="A19" s="49" t="s">
        <v>227</v>
      </c>
      <c r="B19" s="57">
        <v>2</v>
      </c>
      <c r="C19" s="57">
        <v>1</v>
      </c>
    </row>
    <row r="20" spans="1:3" x14ac:dyDescent="0.15">
      <c r="A20" s="50" t="s">
        <v>193</v>
      </c>
      <c r="B20" s="51">
        <f>SUM(B21:B25)</f>
        <v>22</v>
      </c>
      <c r="C20" s="51">
        <f>SUM(C21:C25)</f>
        <v>9</v>
      </c>
    </row>
    <row r="21" spans="1:3" x14ac:dyDescent="0.15">
      <c r="A21" s="47" t="s">
        <v>194</v>
      </c>
      <c r="B21" s="57">
        <v>7</v>
      </c>
      <c r="C21" s="57">
        <v>2.5</v>
      </c>
    </row>
    <row r="22" spans="1:3" x14ac:dyDescent="0.15">
      <c r="A22" s="47" t="s">
        <v>195</v>
      </c>
      <c r="B22" s="57">
        <v>4</v>
      </c>
      <c r="C22" s="57">
        <v>1.5</v>
      </c>
    </row>
    <row r="23" spans="1:3" x14ac:dyDescent="0.15">
      <c r="A23" s="53" t="s">
        <v>196</v>
      </c>
      <c r="B23" s="57">
        <v>5</v>
      </c>
      <c r="C23" s="57">
        <v>2</v>
      </c>
    </row>
    <row r="24" spans="1:3" x14ac:dyDescent="0.15">
      <c r="A24" s="53" t="s">
        <v>197</v>
      </c>
      <c r="B24" s="57">
        <v>5</v>
      </c>
      <c r="C24" s="57">
        <v>2</v>
      </c>
    </row>
    <row r="25" spans="1:3" x14ac:dyDescent="0.15">
      <c r="A25" s="49" t="s">
        <v>2</v>
      </c>
      <c r="B25" s="57">
        <v>1</v>
      </c>
      <c r="C25" s="57">
        <v>1</v>
      </c>
    </row>
    <row r="26" spans="1:3" x14ac:dyDescent="0.15">
      <c r="A26" s="50" t="s">
        <v>24</v>
      </c>
      <c r="B26" s="51">
        <v>2</v>
      </c>
      <c r="C26" s="51">
        <v>2</v>
      </c>
    </row>
    <row r="27" spans="1:3" x14ac:dyDescent="0.15">
      <c r="A27" s="52"/>
    </row>
    <row r="28" spans="1:3" ht="15.75" x14ac:dyDescent="0.15">
      <c r="A28" s="45" t="s">
        <v>198</v>
      </c>
      <c r="B28" s="46">
        <f>B29+B33+B38+1</f>
        <v>32</v>
      </c>
      <c r="C28" s="46">
        <f>C29+C33+C38</f>
        <v>14</v>
      </c>
    </row>
    <row r="29" spans="1:3" x14ac:dyDescent="0.15">
      <c r="A29" s="50" t="s">
        <v>199</v>
      </c>
      <c r="B29" s="51">
        <f>SUM(B30:B32)</f>
        <v>14</v>
      </c>
      <c r="C29" s="51">
        <f>SUM(C30:C32)</f>
        <v>6</v>
      </c>
    </row>
    <row r="30" spans="1:3" x14ac:dyDescent="0.15">
      <c r="A30" s="53" t="s">
        <v>200</v>
      </c>
      <c r="B30" s="57">
        <v>4</v>
      </c>
      <c r="C30" s="57">
        <v>1.5</v>
      </c>
    </row>
    <row r="31" spans="1:3" x14ac:dyDescent="0.15">
      <c r="A31" s="47" t="s">
        <v>201</v>
      </c>
      <c r="B31" s="57">
        <v>9</v>
      </c>
      <c r="C31" s="57">
        <v>4</v>
      </c>
    </row>
    <row r="32" spans="1:3" x14ac:dyDescent="0.15">
      <c r="A32" s="49" t="s">
        <v>2</v>
      </c>
      <c r="B32" s="57">
        <v>1</v>
      </c>
      <c r="C32" s="57">
        <v>0.5</v>
      </c>
    </row>
    <row r="33" spans="1:3" x14ac:dyDescent="0.15">
      <c r="A33" s="50" t="s">
        <v>272</v>
      </c>
      <c r="B33" s="51">
        <f>SUM(B34:B37)</f>
        <v>14</v>
      </c>
      <c r="C33" s="51">
        <f>SUM(C34:C37)</f>
        <v>6</v>
      </c>
    </row>
    <row r="34" spans="1:3" ht="28.5" x14ac:dyDescent="0.15">
      <c r="A34" s="53" t="s">
        <v>202</v>
      </c>
      <c r="B34" s="57">
        <v>8</v>
      </c>
      <c r="C34" s="57">
        <v>3</v>
      </c>
    </row>
    <row r="35" spans="1:3" x14ac:dyDescent="0.15">
      <c r="A35" s="47" t="s">
        <v>203</v>
      </c>
      <c r="B35" s="57">
        <v>1</v>
      </c>
      <c r="C35" s="57">
        <v>1</v>
      </c>
    </row>
    <row r="36" spans="1:3" x14ac:dyDescent="0.15">
      <c r="A36" s="53" t="s">
        <v>204</v>
      </c>
      <c r="B36" s="57">
        <v>4</v>
      </c>
      <c r="C36" s="57">
        <v>1.5</v>
      </c>
    </row>
    <row r="37" spans="1:3" x14ac:dyDescent="0.15">
      <c r="A37" s="49" t="s">
        <v>2</v>
      </c>
      <c r="B37" s="57">
        <v>1</v>
      </c>
      <c r="C37" s="57">
        <v>0.5</v>
      </c>
    </row>
    <row r="38" spans="1:3" x14ac:dyDescent="0.15">
      <c r="A38" s="50" t="s">
        <v>29</v>
      </c>
      <c r="B38" s="51">
        <v>3</v>
      </c>
      <c r="C38" s="51">
        <v>2</v>
      </c>
    </row>
    <row r="39" spans="1:3" x14ac:dyDescent="0.15">
      <c r="A39" s="52"/>
    </row>
    <row r="40" spans="1:3" ht="15.75" x14ac:dyDescent="0.15">
      <c r="A40" s="45" t="s">
        <v>205</v>
      </c>
      <c r="B40" s="46">
        <f>B41+B47+B52+1</f>
        <v>36</v>
      </c>
      <c r="C40" s="46">
        <f>C41+C47+C52</f>
        <v>16</v>
      </c>
    </row>
    <row r="41" spans="1:3" x14ac:dyDescent="0.15">
      <c r="A41" s="50" t="s">
        <v>206</v>
      </c>
      <c r="B41" s="51">
        <f>SUM(B42:B46)</f>
        <v>23</v>
      </c>
      <c r="C41" s="51">
        <f>SUM(C42:C46)</f>
        <v>9</v>
      </c>
    </row>
    <row r="42" spans="1:3" x14ac:dyDescent="0.15">
      <c r="A42" s="53" t="s">
        <v>207</v>
      </c>
      <c r="B42" s="57">
        <v>4</v>
      </c>
      <c r="C42" s="57">
        <v>1.5</v>
      </c>
    </row>
    <row r="43" spans="1:3" x14ac:dyDescent="0.15">
      <c r="A43" s="47" t="s">
        <v>208</v>
      </c>
      <c r="B43" s="57">
        <v>2</v>
      </c>
      <c r="C43" s="57">
        <v>1</v>
      </c>
    </row>
    <row r="44" spans="1:3" x14ac:dyDescent="0.15">
      <c r="A44" s="53" t="s">
        <v>209</v>
      </c>
      <c r="B44" s="57">
        <v>7</v>
      </c>
      <c r="C44" s="57">
        <v>3</v>
      </c>
    </row>
    <row r="45" spans="1:3" x14ac:dyDescent="0.15">
      <c r="A45" s="47" t="s">
        <v>228</v>
      </c>
      <c r="B45" s="57">
        <v>9</v>
      </c>
      <c r="C45" s="57">
        <v>3</v>
      </c>
    </row>
    <row r="46" spans="1:3" x14ac:dyDescent="0.15">
      <c r="A46" s="49" t="s">
        <v>2</v>
      </c>
      <c r="B46" s="57">
        <v>1</v>
      </c>
      <c r="C46" s="57">
        <v>0.5</v>
      </c>
    </row>
    <row r="47" spans="1:3" x14ac:dyDescent="0.15">
      <c r="A47" s="50" t="s">
        <v>271</v>
      </c>
      <c r="B47" s="51">
        <f>SUM(B48:B51)</f>
        <v>9</v>
      </c>
      <c r="C47" s="51">
        <f>SUM(C48:C51)</f>
        <v>5</v>
      </c>
    </row>
    <row r="48" spans="1:3" x14ac:dyDescent="0.15">
      <c r="A48" s="47" t="s">
        <v>210</v>
      </c>
      <c r="B48" s="57">
        <v>2</v>
      </c>
      <c r="C48" s="57">
        <v>1</v>
      </c>
    </row>
    <row r="49" spans="1:3" x14ac:dyDescent="0.15">
      <c r="A49" s="47" t="s">
        <v>211</v>
      </c>
      <c r="B49" s="57">
        <v>4</v>
      </c>
      <c r="C49" s="57">
        <v>2</v>
      </c>
    </row>
    <row r="50" spans="1:3" x14ac:dyDescent="0.15">
      <c r="A50" s="53" t="s">
        <v>212</v>
      </c>
      <c r="B50" s="57">
        <v>2</v>
      </c>
      <c r="C50" s="57">
        <v>1</v>
      </c>
    </row>
    <row r="51" spans="1:3" x14ac:dyDescent="0.15">
      <c r="A51" s="49" t="s">
        <v>2</v>
      </c>
      <c r="B51" s="57">
        <v>1</v>
      </c>
      <c r="C51" s="57">
        <v>1</v>
      </c>
    </row>
    <row r="52" spans="1:3" x14ac:dyDescent="0.15">
      <c r="A52" s="50" t="s">
        <v>29</v>
      </c>
      <c r="B52" s="51">
        <v>3</v>
      </c>
      <c r="C52" s="51">
        <v>2</v>
      </c>
    </row>
    <row r="53" spans="1:3" ht="15.75" x14ac:dyDescent="0.15">
      <c r="A53" s="54"/>
    </row>
    <row r="54" spans="1:3" ht="15.75" x14ac:dyDescent="0.15">
      <c r="A54" s="45" t="s">
        <v>213</v>
      </c>
      <c r="B54" s="46">
        <f>B55+B60+B65+B71+1</f>
        <v>57</v>
      </c>
      <c r="C54" s="46">
        <f>C55+C60+C65+C71</f>
        <v>29</v>
      </c>
    </row>
    <row r="55" spans="1:3" x14ac:dyDescent="0.15">
      <c r="A55" s="50" t="s">
        <v>214</v>
      </c>
      <c r="B55" s="51">
        <f>SUM(B56:B59)</f>
        <v>13</v>
      </c>
      <c r="C55" s="51">
        <f>SUM(C56:C59)</f>
        <v>7</v>
      </c>
    </row>
    <row r="56" spans="1:3" x14ac:dyDescent="0.15">
      <c r="A56" s="53" t="s">
        <v>215</v>
      </c>
      <c r="B56" s="48">
        <v>4</v>
      </c>
      <c r="C56" s="48">
        <v>2</v>
      </c>
    </row>
    <row r="57" spans="1:3" x14ac:dyDescent="0.15">
      <c r="A57" s="53" t="s">
        <v>216</v>
      </c>
      <c r="B57" s="48">
        <v>6</v>
      </c>
      <c r="C57" s="57">
        <v>3</v>
      </c>
    </row>
    <row r="58" spans="1:3" x14ac:dyDescent="0.15">
      <c r="A58" s="53" t="s">
        <v>273</v>
      </c>
      <c r="B58" s="48">
        <v>2</v>
      </c>
      <c r="C58" s="57">
        <v>1</v>
      </c>
    </row>
    <row r="59" spans="1:3" x14ac:dyDescent="0.15">
      <c r="A59" s="49" t="s">
        <v>2</v>
      </c>
      <c r="B59" s="48">
        <v>1</v>
      </c>
      <c r="C59" s="48">
        <v>1</v>
      </c>
    </row>
    <row r="60" spans="1:3" x14ac:dyDescent="0.15">
      <c r="A60" s="50" t="s">
        <v>217</v>
      </c>
      <c r="B60" s="51">
        <f>SUM(B61:B64)</f>
        <v>18</v>
      </c>
      <c r="C60" s="51">
        <f>SUM(C61:C64)</f>
        <v>9</v>
      </c>
    </row>
    <row r="61" spans="1:3" x14ac:dyDescent="0.15">
      <c r="A61" s="47" t="s">
        <v>218</v>
      </c>
      <c r="B61" s="57">
        <v>3</v>
      </c>
      <c r="C61" s="57">
        <v>1</v>
      </c>
    </row>
    <row r="62" spans="1:3" ht="46.5" x14ac:dyDescent="0.15">
      <c r="A62" s="53" t="s">
        <v>231</v>
      </c>
      <c r="B62" s="57">
        <v>7</v>
      </c>
      <c r="C62" s="57">
        <v>4</v>
      </c>
    </row>
    <row r="63" spans="1:3" x14ac:dyDescent="0.15">
      <c r="A63" s="47" t="s">
        <v>219</v>
      </c>
      <c r="B63" s="57">
        <v>7</v>
      </c>
      <c r="C63" s="57">
        <v>3.5</v>
      </c>
    </row>
    <row r="64" spans="1:3" x14ac:dyDescent="0.15">
      <c r="A64" s="49" t="s">
        <v>71</v>
      </c>
      <c r="B64" s="57">
        <v>1</v>
      </c>
      <c r="C64" s="57">
        <v>0.5</v>
      </c>
    </row>
    <row r="65" spans="1:3" x14ac:dyDescent="0.15">
      <c r="A65" s="50" t="s">
        <v>220</v>
      </c>
      <c r="B65" s="51">
        <f>SUM(B66:B70)</f>
        <v>20</v>
      </c>
      <c r="C65" s="51">
        <f>SUM(C66:C70)</f>
        <v>11</v>
      </c>
    </row>
    <row r="66" spans="1:3" x14ac:dyDescent="0.15">
      <c r="A66" s="47" t="s">
        <v>221</v>
      </c>
      <c r="B66" s="48">
        <v>5</v>
      </c>
      <c r="C66" s="57">
        <v>4</v>
      </c>
    </row>
    <row r="67" spans="1:3" x14ac:dyDescent="0.15">
      <c r="A67" s="47" t="s">
        <v>222</v>
      </c>
      <c r="B67" s="48">
        <v>7</v>
      </c>
      <c r="C67" s="57">
        <v>4</v>
      </c>
    </row>
    <row r="68" spans="1:3" x14ac:dyDescent="0.15">
      <c r="A68" s="53" t="s">
        <v>223</v>
      </c>
      <c r="B68" s="48">
        <v>4</v>
      </c>
      <c r="C68" s="57">
        <v>1</v>
      </c>
    </row>
    <row r="69" spans="1:3" x14ac:dyDescent="0.15">
      <c r="A69" s="53" t="s">
        <v>224</v>
      </c>
      <c r="B69" s="48">
        <v>3</v>
      </c>
      <c r="C69" s="57">
        <v>1</v>
      </c>
    </row>
    <row r="70" spans="1:3" x14ac:dyDescent="0.15">
      <c r="A70" s="49" t="s">
        <v>2</v>
      </c>
      <c r="B70" s="48">
        <v>1</v>
      </c>
      <c r="C70" s="57">
        <v>1</v>
      </c>
    </row>
    <row r="71" spans="1:3" ht="25.5" x14ac:dyDescent="0.15">
      <c r="A71" s="55" t="s">
        <v>225</v>
      </c>
      <c r="B71" s="51">
        <v>5</v>
      </c>
      <c r="C71" s="51">
        <v>2</v>
      </c>
    </row>
    <row r="72" spans="1:3" x14ac:dyDescent="0.15">
      <c r="A72" s="52"/>
    </row>
    <row r="73" spans="1:3" ht="14.25" x14ac:dyDescent="0.15">
      <c r="A73" s="45" t="s">
        <v>226</v>
      </c>
      <c r="B73" s="46">
        <v>8</v>
      </c>
      <c r="C73" s="46">
        <v>4</v>
      </c>
    </row>
  </sheetData>
  <phoneticPr fontId="7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569D0-D44B-4DB5-A023-1A65633DBB54}">
  <dimension ref="A1:C59"/>
  <sheetViews>
    <sheetView showGridLines="0" zoomScaleNormal="100" workbookViewId="0"/>
  </sheetViews>
  <sheetFormatPr defaultRowHeight="13.5" x14ac:dyDescent="0.15"/>
  <cols>
    <col min="1" max="1" width="38.625" style="2" customWidth="1"/>
    <col min="2" max="3" width="7.625" style="31" customWidth="1"/>
  </cols>
  <sheetData>
    <row r="1" spans="1:3" x14ac:dyDescent="0.15">
      <c r="A1" s="30" t="s">
        <v>118</v>
      </c>
    </row>
    <row r="2" spans="1:3" ht="18.75" x14ac:dyDescent="0.15">
      <c r="A2" s="1" t="s">
        <v>155</v>
      </c>
    </row>
    <row r="3" spans="1:3" ht="18.75" x14ac:dyDescent="0.15">
      <c r="A3" s="1"/>
    </row>
    <row r="4" spans="1:3" ht="14.25" x14ac:dyDescent="0.15">
      <c r="A4" s="3"/>
      <c r="B4" s="7" t="s">
        <v>18</v>
      </c>
      <c r="C4" s="7" t="s">
        <v>14</v>
      </c>
    </row>
    <row r="5" spans="1:3" ht="14.25" x14ac:dyDescent="0.15">
      <c r="A5" s="7" t="s">
        <v>20</v>
      </c>
      <c r="B5" s="32">
        <f>B7+B21+B31+B39+B55</f>
        <v>171</v>
      </c>
      <c r="C5" s="32">
        <f>C7+C21+C31+C39+C55</f>
        <v>90</v>
      </c>
    </row>
    <row r="6" spans="1:3" ht="14.25" x14ac:dyDescent="0.15">
      <c r="A6" s="3"/>
      <c r="B6" s="3"/>
      <c r="C6" s="3"/>
    </row>
    <row r="7" spans="1:3" ht="15.75" x14ac:dyDescent="0.15">
      <c r="A7" s="9" t="s">
        <v>156</v>
      </c>
      <c r="B7" s="18">
        <f>B8+B14+B19+1</f>
        <v>42</v>
      </c>
      <c r="C7" s="18">
        <f>C8+C14+C19</f>
        <v>20</v>
      </c>
    </row>
    <row r="8" spans="1:3" x14ac:dyDescent="0.15">
      <c r="A8" s="11" t="s">
        <v>157</v>
      </c>
      <c r="B8" s="33">
        <f>SUM(B9:B13)</f>
        <v>23</v>
      </c>
      <c r="C8" s="33">
        <f>SUM(C9:C13)</f>
        <v>10</v>
      </c>
    </row>
    <row r="9" spans="1:3" x14ac:dyDescent="0.15">
      <c r="A9" s="12" t="s">
        <v>158</v>
      </c>
      <c r="B9" s="38">
        <v>2</v>
      </c>
      <c r="C9" s="38">
        <v>1</v>
      </c>
    </row>
    <row r="10" spans="1:3" x14ac:dyDescent="0.15">
      <c r="A10" s="12" t="s">
        <v>159</v>
      </c>
      <c r="B10" s="38">
        <v>7</v>
      </c>
      <c r="C10" s="38">
        <v>3</v>
      </c>
    </row>
    <row r="11" spans="1:3" x14ac:dyDescent="0.15">
      <c r="A11" s="14" t="s">
        <v>160</v>
      </c>
      <c r="B11" s="38">
        <v>4</v>
      </c>
      <c r="C11" s="38">
        <v>2</v>
      </c>
    </row>
    <row r="12" spans="1:3" ht="26.25" x14ac:dyDescent="0.15">
      <c r="A12" s="14" t="s">
        <v>274</v>
      </c>
      <c r="B12" s="38">
        <v>9</v>
      </c>
      <c r="C12" s="38">
        <v>3</v>
      </c>
    </row>
    <row r="13" spans="1:3" x14ac:dyDescent="0.15">
      <c r="A13" s="15" t="s">
        <v>2</v>
      </c>
      <c r="B13" s="38">
        <v>1</v>
      </c>
      <c r="C13" s="38">
        <v>1</v>
      </c>
    </row>
    <row r="14" spans="1:3" x14ac:dyDescent="0.15">
      <c r="A14" s="11" t="s">
        <v>161</v>
      </c>
      <c r="B14" s="33">
        <f>SUM(B15:B18)</f>
        <v>16</v>
      </c>
      <c r="C14" s="33">
        <f>SUM(C15:C18)</f>
        <v>8</v>
      </c>
    </row>
    <row r="15" spans="1:3" x14ac:dyDescent="0.15">
      <c r="A15" s="12" t="s">
        <v>275</v>
      </c>
      <c r="B15" s="58">
        <v>5</v>
      </c>
      <c r="C15" s="58">
        <v>2</v>
      </c>
    </row>
    <row r="16" spans="1:3" x14ac:dyDescent="0.15">
      <c r="A16" s="14" t="s">
        <v>162</v>
      </c>
      <c r="B16" s="58">
        <v>3</v>
      </c>
      <c r="C16" s="58">
        <v>2</v>
      </c>
    </row>
    <row r="17" spans="1:3" ht="26.25" x14ac:dyDescent="0.15">
      <c r="A17" s="14" t="s">
        <v>163</v>
      </c>
      <c r="B17" s="58">
        <v>7</v>
      </c>
      <c r="C17" s="58">
        <v>3</v>
      </c>
    </row>
    <row r="18" spans="1:3" x14ac:dyDescent="0.15">
      <c r="A18" s="15" t="s">
        <v>2</v>
      </c>
      <c r="B18" s="58">
        <v>1</v>
      </c>
      <c r="C18" s="58">
        <v>1</v>
      </c>
    </row>
    <row r="19" spans="1:3" x14ac:dyDescent="0.15">
      <c r="A19" s="11" t="s">
        <v>24</v>
      </c>
      <c r="B19" s="33">
        <v>2</v>
      </c>
      <c r="C19" s="33">
        <v>2</v>
      </c>
    </row>
    <row r="21" spans="1:3" ht="15.75" x14ac:dyDescent="0.15">
      <c r="A21" s="9" t="s">
        <v>164</v>
      </c>
      <c r="B21" s="18">
        <f>SUM(B22:B29)+1</f>
        <v>26</v>
      </c>
      <c r="C21" s="18">
        <f>SUM(C22:C29)</f>
        <v>12</v>
      </c>
    </row>
    <row r="22" spans="1:3" x14ac:dyDescent="0.15">
      <c r="A22" s="12" t="s">
        <v>165</v>
      </c>
      <c r="B22" s="58">
        <v>2</v>
      </c>
      <c r="C22" s="58">
        <v>1</v>
      </c>
    </row>
    <row r="23" spans="1:3" x14ac:dyDescent="0.15">
      <c r="A23" s="14" t="s">
        <v>166</v>
      </c>
      <c r="B23" s="58">
        <v>3</v>
      </c>
      <c r="C23" s="58">
        <v>1</v>
      </c>
    </row>
    <row r="24" spans="1:3" x14ac:dyDescent="0.15">
      <c r="A24" s="14" t="s">
        <v>160</v>
      </c>
      <c r="B24" s="58">
        <v>3</v>
      </c>
      <c r="C24" s="58">
        <v>1.5</v>
      </c>
    </row>
    <row r="25" spans="1:3" x14ac:dyDescent="0.15">
      <c r="A25" s="14" t="s">
        <v>167</v>
      </c>
      <c r="B25" s="58">
        <v>3</v>
      </c>
      <c r="C25" s="58">
        <v>1.5</v>
      </c>
    </row>
    <row r="26" spans="1:3" x14ac:dyDescent="0.15">
      <c r="A26" s="14" t="s">
        <v>168</v>
      </c>
      <c r="B26" s="58">
        <v>6</v>
      </c>
      <c r="C26" s="58">
        <v>3</v>
      </c>
    </row>
    <row r="27" spans="1:3" ht="26.25" x14ac:dyDescent="0.15">
      <c r="A27" s="14" t="s">
        <v>232</v>
      </c>
      <c r="B27" s="58">
        <v>5</v>
      </c>
      <c r="C27" s="58">
        <v>1</v>
      </c>
    </row>
    <row r="28" spans="1:3" x14ac:dyDescent="0.15">
      <c r="A28" s="15" t="s">
        <v>2</v>
      </c>
      <c r="B28" s="38">
        <v>1</v>
      </c>
      <c r="C28" s="38">
        <v>1</v>
      </c>
    </row>
    <row r="29" spans="1:3" x14ac:dyDescent="0.15">
      <c r="A29" s="11" t="s">
        <v>24</v>
      </c>
      <c r="B29" s="33">
        <v>2</v>
      </c>
      <c r="C29" s="33">
        <v>2</v>
      </c>
    </row>
    <row r="31" spans="1:3" ht="15.75" x14ac:dyDescent="0.15">
      <c r="A31" s="9" t="s">
        <v>169</v>
      </c>
      <c r="B31" s="18">
        <f>SUM(B32:B37)+1</f>
        <v>30</v>
      </c>
      <c r="C31" s="18">
        <f>SUM(C32:C37)</f>
        <v>15</v>
      </c>
    </row>
    <row r="32" spans="1:3" x14ac:dyDescent="0.15">
      <c r="A32" s="12" t="s">
        <v>233</v>
      </c>
      <c r="B32" s="58">
        <v>8</v>
      </c>
      <c r="C32" s="58">
        <v>3</v>
      </c>
    </row>
    <row r="33" spans="1:3" x14ac:dyDescent="0.15">
      <c r="A33" s="14" t="s">
        <v>170</v>
      </c>
      <c r="B33" s="58">
        <v>6</v>
      </c>
      <c r="C33" s="58">
        <v>3</v>
      </c>
    </row>
    <row r="34" spans="1:3" x14ac:dyDescent="0.15">
      <c r="A34" s="12" t="s">
        <v>171</v>
      </c>
      <c r="B34" s="58">
        <v>4</v>
      </c>
      <c r="C34" s="58">
        <v>3</v>
      </c>
    </row>
    <row r="35" spans="1:3" ht="39" x14ac:dyDescent="0.15">
      <c r="A35" s="14" t="s">
        <v>172</v>
      </c>
      <c r="B35" s="58">
        <v>9</v>
      </c>
      <c r="C35" s="58">
        <v>4</v>
      </c>
    </row>
    <row r="36" spans="1:3" x14ac:dyDescent="0.15">
      <c r="A36" s="15" t="s">
        <v>2</v>
      </c>
      <c r="B36" s="58">
        <v>1</v>
      </c>
      <c r="C36" s="58">
        <v>1</v>
      </c>
    </row>
    <row r="37" spans="1:3" x14ac:dyDescent="0.15">
      <c r="A37" s="11" t="s">
        <v>24</v>
      </c>
      <c r="B37" s="33">
        <v>1</v>
      </c>
      <c r="C37" s="33">
        <v>1</v>
      </c>
    </row>
    <row r="38" spans="1:3" x14ac:dyDescent="0.15">
      <c r="A38" s="23"/>
    </row>
    <row r="39" spans="1:3" ht="15.75" x14ac:dyDescent="0.15">
      <c r="A39" s="9" t="s">
        <v>173</v>
      </c>
      <c r="B39" s="18">
        <f>B40+B48+B53+1</f>
        <v>46</v>
      </c>
      <c r="C39" s="18">
        <f>C40+C48+C53</f>
        <v>24</v>
      </c>
    </row>
    <row r="40" spans="1:3" x14ac:dyDescent="0.15">
      <c r="A40" s="11" t="s">
        <v>174</v>
      </c>
      <c r="B40" s="33">
        <f>SUM(B41:B47)</f>
        <v>25</v>
      </c>
      <c r="C40" s="33">
        <f>SUM(C41:C47)</f>
        <v>12</v>
      </c>
    </row>
    <row r="41" spans="1:3" x14ac:dyDescent="0.15">
      <c r="A41" s="12" t="s">
        <v>175</v>
      </c>
      <c r="B41" s="58">
        <v>2</v>
      </c>
      <c r="C41" s="58">
        <v>1</v>
      </c>
    </row>
    <row r="42" spans="1:3" x14ac:dyDescent="0.15">
      <c r="A42" s="12" t="s">
        <v>176</v>
      </c>
      <c r="B42" s="58">
        <v>6</v>
      </c>
      <c r="C42" s="58">
        <v>2.5</v>
      </c>
    </row>
    <row r="43" spans="1:3" ht="26.25" x14ac:dyDescent="0.15">
      <c r="A43" s="14" t="s">
        <v>177</v>
      </c>
      <c r="B43" s="58">
        <v>6</v>
      </c>
      <c r="C43" s="58">
        <v>2.5</v>
      </c>
    </row>
    <row r="44" spans="1:3" x14ac:dyDescent="0.15">
      <c r="A44" s="12" t="s">
        <v>178</v>
      </c>
      <c r="B44" s="58">
        <v>3</v>
      </c>
      <c r="C44" s="58">
        <v>2</v>
      </c>
    </row>
    <row r="45" spans="1:3" ht="26.25" x14ac:dyDescent="0.15">
      <c r="A45" s="14" t="s">
        <v>179</v>
      </c>
      <c r="B45" s="58">
        <v>3</v>
      </c>
      <c r="C45" s="58">
        <v>2</v>
      </c>
    </row>
    <row r="46" spans="1:3" x14ac:dyDescent="0.15">
      <c r="A46" s="12" t="s">
        <v>180</v>
      </c>
      <c r="B46" s="58">
        <v>2</v>
      </c>
      <c r="C46" s="58">
        <v>1</v>
      </c>
    </row>
    <row r="47" spans="1:3" x14ac:dyDescent="0.15">
      <c r="A47" s="27" t="s">
        <v>115</v>
      </c>
      <c r="B47" s="58">
        <v>3</v>
      </c>
      <c r="C47" s="58">
        <v>1</v>
      </c>
    </row>
    <row r="48" spans="1:3" x14ac:dyDescent="0.15">
      <c r="A48" s="11" t="s">
        <v>181</v>
      </c>
      <c r="B48" s="33">
        <f>SUM(B49:B52)</f>
        <v>18</v>
      </c>
      <c r="C48" s="33">
        <f>SUM(C49:C52)</f>
        <v>10</v>
      </c>
    </row>
    <row r="49" spans="1:3" ht="39" x14ac:dyDescent="0.15">
      <c r="A49" s="14" t="s">
        <v>182</v>
      </c>
      <c r="B49" s="58">
        <v>7</v>
      </c>
      <c r="C49" s="58">
        <v>4</v>
      </c>
    </row>
    <row r="50" spans="1:3" ht="26.25" x14ac:dyDescent="0.15">
      <c r="A50" s="14" t="s">
        <v>183</v>
      </c>
      <c r="B50" s="58">
        <v>8</v>
      </c>
      <c r="C50" s="58">
        <v>4.5</v>
      </c>
    </row>
    <row r="51" spans="1:3" x14ac:dyDescent="0.15">
      <c r="A51" s="12" t="s">
        <v>184</v>
      </c>
      <c r="B51" s="58">
        <v>2</v>
      </c>
      <c r="C51" s="58">
        <v>0.5</v>
      </c>
    </row>
    <row r="52" spans="1:3" x14ac:dyDescent="0.15">
      <c r="A52" s="15" t="s">
        <v>2</v>
      </c>
      <c r="B52" s="58">
        <v>1</v>
      </c>
      <c r="C52" s="58">
        <v>1</v>
      </c>
    </row>
    <row r="53" spans="1:3" x14ac:dyDescent="0.15">
      <c r="A53" s="11" t="s">
        <v>24</v>
      </c>
      <c r="B53" s="33">
        <v>2</v>
      </c>
      <c r="C53" s="33">
        <v>2</v>
      </c>
    </row>
    <row r="55" spans="1:3" ht="15.75" x14ac:dyDescent="0.15">
      <c r="A55" s="9" t="s">
        <v>234</v>
      </c>
      <c r="B55" s="18">
        <f>SUM(B56:B59)+1</f>
        <v>27</v>
      </c>
      <c r="C55" s="18">
        <f>SUM(C56:C59)</f>
        <v>19</v>
      </c>
    </row>
    <row r="56" spans="1:3" x14ac:dyDescent="0.15">
      <c r="A56" s="12" t="s">
        <v>235</v>
      </c>
      <c r="B56" s="58">
        <v>6</v>
      </c>
      <c r="C56" s="58">
        <v>3</v>
      </c>
    </row>
    <row r="57" spans="1:3" x14ac:dyDescent="0.15">
      <c r="A57" s="14" t="s">
        <v>236</v>
      </c>
      <c r="B57" s="58">
        <v>8</v>
      </c>
      <c r="C57" s="58">
        <v>7</v>
      </c>
    </row>
    <row r="58" spans="1:3" x14ac:dyDescent="0.15">
      <c r="A58" s="14" t="s">
        <v>237</v>
      </c>
      <c r="B58" s="58">
        <v>8</v>
      </c>
      <c r="C58" s="58">
        <v>5</v>
      </c>
    </row>
    <row r="59" spans="1:3" x14ac:dyDescent="0.15">
      <c r="A59" s="14" t="s">
        <v>238</v>
      </c>
      <c r="B59" s="58">
        <v>4</v>
      </c>
      <c r="C59" s="58">
        <v>4</v>
      </c>
    </row>
  </sheetData>
  <phoneticPr fontId="7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数Ⅰ 713</vt:lpstr>
      <vt:lpstr>数A 713</vt:lpstr>
      <vt:lpstr>数Ⅱ710</vt:lpstr>
      <vt:lpstr>数B711</vt:lpstr>
      <vt:lpstr>数Ⅲ709</vt:lpstr>
      <vt:lpstr>数C709</vt:lpstr>
      <vt:lpstr>'数Ⅰ 713'!Print_Titles</vt:lpstr>
      <vt:lpstr>数Ⅱ710!Print_Titles</vt:lpstr>
      <vt:lpstr>数Ⅲ709!Print_Titles</vt:lpstr>
      <vt:lpstr>'数A 713'!Print_Titles</vt:lpstr>
      <vt:lpstr>数B711!Print_Titles</vt:lpstr>
      <vt:lpstr>数C709!Print_Titles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2022-06-23T03:17:09Z</dcterms:created>
  <dcterms:modified xsi:type="dcterms:W3CDTF">2022-06-23T03:17:12Z</dcterms:modified>
  <cp:category/>
</cp:coreProperties>
</file>